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МЗ_Вешалка гардеробная металлическая\"/>
    </mc:Choice>
  </mc:AlternateContent>
  <xr:revisionPtr revIDLastSave="0" documentId="13_ncr:1_{81608BBA-2C00-4C6F-A454-3D9F47F4A97E}" xr6:coauthVersionLast="45" xr6:coauthVersionMax="45" xr10:uidLastSave="{00000000-0000-0000-0000-000000000000}"/>
  <bookViews>
    <workbookView xWindow="28680" yWindow="-120" windowWidth="20730" windowHeight="11160" tabRatio="688" xr2:uid="{00000000-000D-0000-FFFF-FFFF00000000}"/>
  </bookViews>
  <sheets>
    <sheet name="Приложение №2" sheetId="1" r:id="rId1"/>
    <sheet name="Приложение 2.1." sheetId="4" r:id="rId2"/>
  </sheets>
  <definedNames>
    <definedName name="_ftn2_1">'Приложение №2'!#REF!</definedName>
    <definedName name="_GoBack_2">#REF!</definedName>
    <definedName name="_xlnm._FilterDatabase" localSheetId="1" hidden="1">'Приложение 2.1.'!$A$8:$R$8</definedName>
    <definedName name="Print_Area_1">'Приложение №2'!$A$1:$M$15</definedName>
    <definedName name="Print_Area_2">#REF!</definedName>
    <definedName name="Print_Area_3">#REF!</definedName>
    <definedName name="Print_Area_4">'Приложение 2.1.'!$A$1:$I$8</definedName>
    <definedName name="_xlnm.Print_Area" localSheetId="0">'Приложение №2'!$A$1:$O$19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9" i="4" l="1"/>
  <c r="D9" i="4" l="1"/>
  <c r="F9" i="4" s="1"/>
  <c r="I9" i="4" l="1"/>
  <c r="K10" i="4" s="1"/>
  <c r="B8" i="1" s="1"/>
  <c r="H9" i="4" l="1"/>
</calcChain>
</file>

<file path=xl/sharedStrings.xml><?xml version="1.0" encoding="utf-8"?>
<sst xmlns="http://schemas.openxmlformats.org/spreadsheetml/2006/main" count="30" uniqueCount="25">
  <si>
    <t>Обоснование НМЦК</t>
  </si>
  <si>
    <t>Предмет муниципального контракта (договора)</t>
  </si>
  <si>
    <t>Основные характеристики объекта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</si>
  <si>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</si>
  <si>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</si>
  <si>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</si>
  <si>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</si>
  <si>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№ п/п</t>
  </si>
  <si>
    <t>Средняя цена за единицу товара (работы, услуги), руб.</t>
  </si>
  <si>
    <t>Информация от поставщиков (подрядчиков, исполнителей) о предлагаемых идентичных (однородных) товарах (работах, услугах)</t>
  </si>
  <si>
    <t>Определение НМЦК методом сопоставимых рыночных цен (анализа рынка) в соответствии с п.2 ст.22 Федерального закона №44-ФЗ</t>
  </si>
  <si>
    <t>Определение ценовой информации, полученной от поставщиков (подрядчиков, исполнителей)</t>
  </si>
  <si>
    <t xml:space="preserve">Коэффициент вариации, % </t>
  </si>
  <si>
    <t>Согласно приложения №2.1</t>
  </si>
  <si>
    <t>Приложение № 2</t>
  </si>
  <si>
    <t>Приложение 2.1</t>
  </si>
  <si>
    <t>Количество, шт.</t>
  </si>
  <si>
    <t>Всего</t>
  </si>
  <si>
    <t>Вешалка гардеробная металлическая</t>
  </si>
  <si>
    <t xml:space="preserve">Согласно приложения </t>
  </si>
  <si>
    <t>Ком. предложение №1                                                  Вх. №7 от 23.10.2024</t>
  </si>
  <si>
    <t>Ком. предложение №2                                               Вх. №8 от 24.10.2024</t>
  </si>
  <si>
    <t>Ком. предложение №3                                                        Вх. №9 от 24.10.2024</t>
  </si>
  <si>
    <t>Наименование товара (работы, услуги)</t>
  </si>
  <si>
    <t>Цена за единицу,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</si>
</sst>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\-??_р_._-;_-@_-"/>
    <numFmt numFmtId="165" formatCode="#,##0.00&quot;р.&quot;"/>
    <numFmt numFmtId="166" formatCode="0.0"/>
  </numFmts>
  <fonts count="23" x14ac:knownFonts="1">
    <font>
      <sz val="10"/>
      <name val="Arial"/>
      <family val="2"/>
      <charset val="204"/>
    </font>
    <font>
      <sz val="8"/>
      <name val="Arial"/>
      <family val="2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color rgb="FF000000"/>
      <name val="Calibri"/>
      <family val="2"/>
      <charset val="204"/>
    </font>
    <font>
      <sz val="11"/>
      <name val="Cambria"/>
      <family val="1"/>
      <charset val="204"/>
    </font>
    <font>
      <sz val="12"/>
      <name val="Cambria"/>
      <family val="1"/>
      <charset val="204"/>
    </font>
    <font>
      <sz val="12"/>
      <color rgb="FFFF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6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b/>
      <sz val="18"/>
      <color rgb="FF000000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2" fillId="0" borderId="0"/>
    <xf numFmtId="0" fontId="1" fillId="0" borderId="0"/>
    <xf numFmtId="0" fontId="3" fillId="0" borderId="0" xfId="0" applyFont="1" applyAlignment="1">
      <alignment horizontal="right" vertical="center"/>
    </xf>
  </cellStyleXfs>
  <cellXfs count="72">
    <xf numFmtId="0" fontId="0" fillId="0" borderId="0" xfId="0"/>
    <xf numFmtId="0" fontId="2" fillId="0" borderId="0" xfId="3" applyFont="1" applyFill="1" applyBorder="1" applyAlignment="1"/>
    <xf numFmtId="0" fontId="6" fillId="0" borderId="0" xfId="3" applyFont="1" applyFill="1" applyBorder="1" applyAlignment="1">
      <alignment horizontal="right" vertical="center"/>
    </xf>
    <xf numFmtId="0" fontId="3" fillId="0" borderId="0" xfId="3" applyFont="1" applyFill="1" applyBorder="1" applyAlignment="1">
      <alignment horizontal="right" vertical="center"/>
    </xf>
    <xf numFmtId="0" fontId="5" fillId="0" borderId="0" xfId="0" applyFont="1"/>
    <xf numFmtId="0" fontId="9" fillId="0" borderId="0" xfId="0" applyFont="1"/>
    <xf numFmtId="0" fontId="14" fillId="0" borderId="0" xfId="3" applyFont="1" applyFill="1" applyBorder="1" applyAlignment="1"/>
    <xf numFmtId="0" fontId="15" fillId="0" borderId="1" xfId="3" applyFont="1" applyFill="1" applyBorder="1" applyAlignment="1">
      <alignment vertical="center" wrapText="1"/>
    </xf>
    <xf numFmtId="164" fontId="4" fillId="0" borderId="0" xfId="1" applyFont="1" applyBorder="1" applyAlignment="1" applyProtection="1">
      <alignment vertical="center" wrapText="1"/>
    </xf>
    <xf numFmtId="0" fontId="11" fillId="0" borderId="1" xfId="3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center" vertical="center" wrapText="1"/>
    </xf>
    <xf numFmtId="164" fontId="12" fillId="0" borderId="1" xfId="1" applyFont="1" applyBorder="1" applyAlignment="1" applyProtection="1">
      <alignment horizontal="center" vertical="center" wrapText="1"/>
    </xf>
    <xf numFmtId="0" fontId="5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4" fillId="0" borderId="0" xfId="3" applyFont="1" applyFill="1" applyBorder="1" applyAlignment="1">
      <alignment vertical="center" wrapText="1"/>
    </xf>
    <xf numFmtId="164" fontId="9" fillId="0" borderId="0" xfId="1" applyFont="1" applyBorder="1" applyAlignment="1" applyProtection="1">
      <alignment vertical="center" wrapText="1"/>
    </xf>
    <xf numFmtId="1" fontId="11" fillId="0" borderId="1" xfId="3" applyNumberFormat="1" applyFont="1" applyFill="1" applyBorder="1" applyAlignment="1">
      <alignment horizontal="center" vertical="center" wrapText="1"/>
    </xf>
    <xf numFmtId="1" fontId="12" fillId="0" borderId="1" xfId="3" applyNumberFormat="1" applyFont="1" applyFill="1" applyBorder="1" applyAlignment="1">
      <alignment horizontal="center" vertical="center" wrapText="1"/>
    </xf>
    <xf numFmtId="1" fontId="12" fillId="0" borderId="1" xfId="1" applyNumberFormat="1" applyFont="1" applyBorder="1" applyAlignment="1" applyProtection="1">
      <alignment horizontal="center" vertical="center" wrapText="1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5" fillId="0" borderId="0" xfId="3" applyFont="1" applyFill="1" applyBorder="1" applyAlignment="1">
      <alignment vertical="top" wrapText="1"/>
    </xf>
    <xf numFmtId="0" fontId="15" fillId="0" borderId="0" xfId="3" applyFont="1" applyFill="1" applyBorder="1" applyAlignment="1">
      <alignment vertical="center" wrapText="1"/>
    </xf>
    <xf numFmtId="0" fontId="13" fillId="0" borderId="0" xfId="3" applyNumberFormat="1" applyFont="1" applyFill="1" applyBorder="1" applyAlignment="1"/>
    <xf numFmtId="0" fontId="15" fillId="0" borderId="0" xfId="3" applyNumberFormat="1" applyFont="1" applyFill="1" applyBorder="1" applyAlignment="1">
      <alignment vertical="top" wrapText="1"/>
    </xf>
    <xf numFmtId="0" fontId="15" fillId="0" borderId="0" xfId="3" applyNumberFormat="1" applyFont="1" applyFill="1" applyBorder="1" applyAlignment="1"/>
    <xf numFmtId="0" fontId="8" fillId="0" borderId="0" xfId="3" applyNumberFormat="1" applyFont="1" applyFill="1" applyBorder="1" applyAlignment="1">
      <alignment vertical="center"/>
    </xf>
    <xf numFmtId="0" fontId="15" fillId="0" borderId="0" xfId="3" applyNumberFormat="1" applyFont="1" applyFill="1" applyBorder="1" applyAlignment="1">
      <alignment horizontal="center" vertical="center" wrapText="1"/>
    </xf>
    <xf numFmtId="0" fontId="15" fillId="0" borderId="0" xfId="3" applyNumberFormat="1" applyFont="1" applyFill="1" applyBorder="1" applyAlignment="1">
      <alignment vertical="center"/>
    </xf>
    <xf numFmtId="0" fontId="18" fillId="0" borderId="0" xfId="0" applyFont="1" applyBorder="1" applyAlignment="1">
      <alignment vertical="center" wrapText="1"/>
    </xf>
    <xf numFmtId="0" fontId="20" fillId="0" borderId="0" xfId="3" applyNumberFormat="1" applyFont="1" applyFill="1" applyBorder="1" applyAlignment="1">
      <alignment vertical="top" wrapText="1"/>
    </xf>
    <xf numFmtId="0" fontId="15" fillId="0" borderId="0" xfId="3" applyNumberFormat="1" applyFont="1" applyFill="1" applyBorder="1" applyAlignment="1">
      <alignment vertical="top"/>
    </xf>
    <xf numFmtId="166" fontId="5" fillId="0" borderId="0" xfId="0" applyNumberFormat="1" applyFont="1"/>
    <xf numFmtId="166" fontId="5" fillId="0" borderId="0" xfId="0" applyNumberFormat="1" applyFont="1" applyAlignment="1">
      <alignment vertical="center" wrapText="1"/>
    </xf>
    <xf numFmtId="166" fontId="4" fillId="0" borderId="0" xfId="3" applyNumberFormat="1" applyFont="1" applyFill="1" applyBorder="1" applyAlignment="1">
      <alignment vertical="center" wrapText="1"/>
    </xf>
    <xf numFmtId="166" fontId="18" fillId="0" borderId="1" xfId="1" applyNumberFormat="1" applyFont="1" applyFill="1" applyBorder="1" applyAlignment="1" applyProtection="1">
      <alignment horizontal="center" vertical="center" wrapText="1"/>
    </xf>
    <xf numFmtId="166" fontId="17" fillId="0" borderId="0" xfId="0" applyNumberFormat="1" applyFont="1" applyAlignment="1">
      <alignment vertical="center" wrapText="1"/>
    </xf>
    <xf numFmtId="1" fontId="10" fillId="0" borderId="1" xfId="3" applyNumberFormat="1" applyFont="1" applyFill="1" applyBorder="1" applyAlignment="1">
      <alignment horizontal="center" vertical="center" wrapText="1"/>
    </xf>
    <xf numFmtId="1" fontId="18" fillId="0" borderId="1" xfId="3" applyNumberFormat="1" applyFont="1" applyFill="1" applyBorder="1" applyAlignment="1">
      <alignment horizontal="center" vertical="center" wrapText="1"/>
    </xf>
    <xf numFmtId="0" fontId="17" fillId="0" borderId="0" xfId="3" applyFont="1" applyFill="1" applyBorder="1" applyAlignment="1">
      <alignment horizontal="center" vertical="center"/>
    </xf>
    <xf numFmtId="164" fontId="18" fillId="0" borderId="1" xfId="1" applyFont="1" applyBorder="1" applyAlignment="1" applyProtection="1">
      <alignment vertical="center" wrapText="1"/>
    </xf>
    <xf numFmtId="39" fontId="18" fillId="0" borderId="1" xfId="1" applyNumberFormat="1" applyFont="1" applyBorder="1" applyAlignment="1" applyProtection="1">
      <alignment vertical="center" wrapText="1"/>
    </xf>
    <xf numFmtId="0" fontId="5" fillId="0" borderId="0" xfId="0" applyFont="1" applyAlignment="1">
      <alignment vertical="center"/>
    </xf>
    <xf numFmtId="39" fontId="22" fillId="0" borderId="5" xfId="0" applyNumberFormat="1" applyFont="1" applyBorder="1" applyAlignment="1">
      <alignment horizontal="right" vertical="center"/>
    </xf>
    <xf numFmtId="0" fontId="12" fillId="0" borderId="1" xfId="3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vertical="center" wrapText="1"/>
    </xf>
    <xf numFmtId="0" fontId="15" fillId="0" borderId="1" xfId="3" applyFont="1" applyFill="1" applyBorder="1" applyAlignment="1">
      <alignment horizontal="left" vertical="center" wrapText="1"/>
    </xf>
    <xf numFmtId="165" fontId="15" fillId="0" borderId="1" xfId="3" applyNumberFormat="1" applyFont="1" applyFill="1" applyBorder="1" applyAlignment="1">
      <alignment horizontal="left" vertical="center" wrapText="1"/>
    </xf>
    <xf numFmtId="14" fontId="17" fillId="0" borderId="1" xfId="3" applyNumberFormat="1" applyFont="1" applyFill="1" applyBorder="1" applyAlignment="1">
      <alignment horizontal="left" vertical="center" wrapText="1"/>
    </xf>
    <xf numFmtId="0" fontId="17" fillId="0" borderId="1" xfId="3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horizontal="right" vertical="center"/>
    </xf>
    <xf numFmtId="0" fontId="7" fillId="0" borderId="0" xfId="3" applyFont="1" applyFill="1" applyBorder="1" applyAlignment="1"/>
    <xf numFmtId="0" fontId="6" fillId="0" borderId="0" xfId="3" applyFont="1" applyFill="1" applyBorder="1" applyAlignment="1">
      <alignment horizontal="right" vertical="center"/>
    </xf>
    <xf numFmtId="0" fontId="20" fillId="0" borderId="0" xfId="3" applyFont="1" applyFill="1" applyBorder="1" applyAlignment="1">
      <alignment horizontal="right" vertical="center"/>
    </xf>
    <xf numFmtId="0" fontId="12" fillId="0" borderId="0" xfId="3" applyFont="1" applyFill="1" applyBorder="1" applyAlignment="1">
      <alignment horizontal="right" vertical="center"/>
    </xf>
    <xf numFmtId="0" fontId="11" fillId="0" borderId="0" xfId="3" applyFont="1" applyFill="1" applyBorder="1" applyAlignment="1">
      <alignment horizontal="right" vertical="center" wrapText="1"/>
    </xf>
    <xf numFmtId="0" fontId="11" fillId="0" borderId="0" xfId="3" applyFont="1" applyFill="1" applyBorder="1" applyAlignment="1">
      <alignment horizontal="right" vertical="center"/>
    </xf>
    <xf numFmtId="0" fontId="16" fillId="0" borderId="0" xfId="3" applyFont="1" applyFill="1" applyBorder="1" applyAlignment="1">
      <alignment horizontal="center"/>
    </xf>
    <xf numFmtId="0" fontId="14" fillId="0" borderId="0" xfId="3" applyFont="1" applyFill="1" applyBorder="1" applyAlignment="1">
      <alignment horizontal="center"/>
    </xf>
    <xf numFmtId="0" fontId="15" fillId="2" borderId="1" xfId="3" applyFont="1" applyFill="1" applyBorder="1" applyAlignment="1">
      <alignment horizontal="left" vertical="center" wrapText="1"/>
    </xf>
    <xf numFmtId="0" fontId="16" fillId="0" borderId="0" xfId="3" applyFont="1" applyFill="1" applyBorder="1" applyAlignment="1">
      <alignment horizontal="center" vertical="center" wrapText="1"/>
    </xf>
    <xf numFmtId="0" fontId="12" fillId="0" borderId="3" xfId="3" applyFont="1" applyFill="1" applyBorder="1" applyAlignment="1">
      <alignment horizontal="center" vertical="center" wrapText="1"/>
    </xf>
    <xf numFmtId="0" fontId="12" fillId="0" borderId="4" xfId="3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center" vertical="center" wrapText="1"/>
    </xf>
    <xf numFmtId="166" fontId="12" fillId="0" borderId="3" xfId="3" applyNumberFormat="1" applyFont="1" applyFill="1" applyBorder="1" applyAlignment="1">
      <alignment horizontal="center" vertical="center" wrapText="1"/>
    </xf>
    <xf numFmtId="166" fontId="12" fillId="0" borderId="4" xfId="3" applyNumberFormat="1" applyFont="1" applyFill="1" applyBorder="1" applyAlignment="1">
      <alignment horizontal="center" vertical="center" wrapText="1"/>
    </xf>
    <xf numFmtId="166" fontId="12" fillId="0" borderId="2" xfId="3" applyNumberFormat="1" applyFont="1" applyFill="1" applyBorder="1" applyAlignment="1">
      <alignment horizontal="center" vertical="center" wrapText="1"/>
    </xf>
    <xf numFmtId="0" fontId="21" fillId="0" borderId="6" xfId="2" applyNumberFormat="1" applyFont="1" applyFill="1" applyBorder="1" applyAlignment="1" applyProtection="1">
      <alignment horizontal="center" vertical="center" wrapText="1"/>
    </xf>
    <xf numFmtId="0" fontId="21" fillId="0" borderId="7" xfId="2" applyNumberFormat="1" applyFont="1" applyFill="1" applyBorder="1" applyAlignment="1" applyProtection="1">
      <alignment horizontal="center" vertical="center" wrapText="1"/>
    </xf>
    <xf numFmtId="4" fontId="18" fillId="0" borderId="1" xfId="1" applyNumberFormat="1" applyFont="1" applyBorder="1" applyAlignment="1" applyProtection="1">
      <alignment horizontal="center" vertical="center" wrapText="1"/>
    </xf>
  </cellXfs>
  <cellStyles count="4">
    <cellStyle name="TableStyleLight1" xfId="2" xr:uid="{00000000-0005-0000-0000-000000000000}"/>
    <cellStyle name="Гиперссылка" xfId="1" builtinId="8"/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W19"/>
  <sheetViews>
    <sheetView tabSelected="1" zoomScale="80" zoomScaleNormal="80" zoomScalePageLayoutView="60" workbookViewId="0">
      <selection activeCell="B5" sqref="B5:M5"/>
    </sheetView>
  </sheetViews>
  <sheetFormatPr defaultRowHeight="14.4" x14ac:dyDescent="0.3"/>
  <cols>
    <col min="1" max="1" width="66.88671875" style="1" customWidth="1"/>
    <col min="2" max="2" width="54.44140625" style="1" customWidth="1"/>
    <col min="3" max="12" width="8.6640625" style="1"/>
    <col min="13" max="13" width="6.5546875" style="1"/>
    <col min="14" max="257" width="8.6640625" style="1"/>
  </cols>
  <sheetData>
    <row r="1" spans="1:13" ht="22.5" customHeight="1" x14ac:dyDescent="0.3">
      <c r="A1" s="51"/>
      <c r="B1" s="52"/>
      <c r="C1" s="52"/>
      <c r="D1" s="52"/>
      <c r="E1" s="52"/>
      <c r="F1" s="52"/>
      <c r="G1" s="53"/>
      <c r="H1" s="54"/>
      <c r="I1" s="54"/>
      <c r="J1" s="54"/>
      <c r="K1" s="54"/>
      <c r="L1" s="54"/>
      <c r="M1" s="54"/>
    </row>
    <row r="2" spans="1:13" ht="38.25" customHeight="1" x14ac:dyDescent="0.3">
      <c r="A2" s="55" t="s">
        <v>14</v>
      </c>
      <c r="B2" s="55"/>
      <c r="C2" s="55"/>
      <c r="D2" s="55"/>
      <c r="E2" s="55"/>
      <c r="F2" s="55"/>
      <c r="G2" s="56"/>
      <c r="H2" s="57"/>
      <c r="I2" s="57"/>
      <c r="J2" s="57"/>
      <c r="K2" s="57"/>
      <c r="L2" s="57"/>
      <c r="M2" s="57"/>
    </row>
    <row r="3" spans="1:13" ht="28.5" customHeight="1" x14ac:dyDescent="0.4">
      <c r="A3" s="58" t="s">
        <v>0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3" ht="18" customHeight="1" x14ac:dyDescent="0.4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</row>
    <row r="5" spans="1:13" ht="42" customHeight="1" x14ac:dyDescent="0.3">
      <c r="A5" s="7" t="s">
        <v>1</v>
      </c>
      <c r="B5" s="60" t="s">
        <v>18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13" ht="42" customHeight="1" x14ac:dyDescent="0.3">
      <c r="A6" s="7" t="s">
        <v>2</v>
      </c>
      <c r="B6" s="3" t="s">
        <v>19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</row>
    <row r="7" spans="1:13" ht="42" customHeight="1" x14ac:dyDescent="0.3">
      <c r="A7" s="7" t="s">
        <v>3</v>
      </c>
      <c r="B7" s="47" t="s">
        <v>10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</row>
    <row r="8" spans="1:13" ht="42" customHeight="1" x14ac:dyDescent="0.3">
      <c r="A8" s="7" t="s">
        <v>4</v>
      </c>
      <c r="B8" s="48">
        <f>'Приложение 2.1.'!K10</f>
        <v>43082.01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9" spans="1:13" ht="42" customHeight="1" x14ac:dyDescent="0.3">
      <c r="A9" s="7" t="s">
        <v>5</v>
      </c>
      <c r="B9" s="47" t="s">
        <v>13</v>
      </c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</row>
    <row r="10" spans="1:13" ht="42" customHeight="1" x14ac:dyDescent="0.3">
      <c r="A10" s="7" t="s">
        <v>6</v>
      </c>
      <c r="B10" s="49">
        <v>45589</v>
      </c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</row>
    <row r="11" spans="1:13" ht="21" x14ac:dyDescent="0.4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ht="66" customHeight="1" x14ac:dyDescent="0.3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1:13" ht="24.75" customHeight="1" x14ac:dyDescent="0.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30"/>
      <c r="M13" s="25"/>
    </row>
    <row r="14" spans="1:13" ht="26.25" customHeight="1" x14ac:dyDescent="0.3">
      <c r="A14" s="25"/>
      <c r="B14" s="25"/>
      <c r="C14" s="25"/>
      <c r="D14" s="25"/>
      <c r="E14" s="31"/>
      <c r="F14" s="31"/>
      <c r="G14" s="31"/>
      <c r="H14" s="31"/>
      <c r="I14" s="25"/>
      <c r="J14" s="29"/>
      <c r="K14" s="29"/>
      <c r="L14" s="23"/>
      <c r="M14" s="29"/>
    </row>
    <row r="15" spans="1:13" ht="25.5" customHeight="1" x14ac:dyDescent="0.4">
      <c r="A15" s="26"/>
      <c r="B15" s="28"/>
      <c r="C15" s="27"/>
      <c r="D15" s="27"/>
      <c r="E15" s="25"/>
      <c r="F15" s="32"/>
      <c r="G15" s="25"/>
      <c r="H15" s="25"/>
      <c r="I15" s="25"/>
      <c r="J15" s="29"/>
      <c r="K15" s="29"/>
      <c r="L15" s="23"/>
      <c r="M15" s="29"/>
    </row>
    <row r="16" spans="1:13" ht="21" x14ac:dyDescent="0.4">
      <c r="A16" s="26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</row>
    <row r="17" spans="1:13" ht="21" x14ac:dyDescent="0.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ht="21" x14ac:dyDescent="0.4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ht="21" x14ac:dyDescent="0.4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</sheetData>
  <mergeCells count="10">
    <mergeCell ref="A1:M1"/>
    <mergeCell ref="A2:M2"/>
    <mergeCell ref="A3:M3"/>
    <mergeCell ref="A4:M4"/>
    <mergeCell ref="B5:M5"/>
    <mergeCell ref="B6:M6"/>
    <mergeCell ref="B7:M7"/>
    <mergeCell ref="B8:M8"/>
    <mergeCell ref="B9:M9"/>
    <mergeCell ref="B10:M10"/>
  </mergeCells>
  <pageMargins left="0.11811023622047245" right="0.11811023622047245" top="0.15748031496062992" bottom="0.15748031496062992" header="0.51181102362204722" footer="0.51181102362204722"/>
  <pageSetup paperSize="9" scale="63" firstPageNumber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13"/>
  <sheetViews>
    <sheetView zoomScale="55" zoomScaleNormal="55" workbookViewId="0">
      <selection activeCell="E13" sqref="E13"/>
    </sheetView>
  </sheetViews>
  <sheetFormatPr defaultRowHeight="15.6" x14ac:dyDescent="0.3"/>
  <cols>
    <col min="1" max="1" width="8" style="4" customWidth="1"/>
    <col min="2" max="2" width="34.5546875" style="4" customWidth="1"/>
    <col min="3" max="3" width="22.44140625" style="4" customWidth="1"/>
    <col min="4" max="4" width="35.109375" style="4" customWidth="1"/>
    <col min="5" max="5" width="22" style="4" customWidth="1"/>
    <col min="6" max="6" width="36.88671875" style="4" customWidth="1"/>
    <col min="7" max="7" width="22.33203125" style="5" customWidth="1"/>
    <col min="8" max="8" width="18" style="33" customWidth="1"/>
    <col min="9" max="9" width="25.33203125" style="4" customWidth="1"/>
    <col min="10" max="10" width="16.5546875" style="4" customWidth="1"/>
    <col min="11" max="11" width="21.88671875" style="4" customWidth="1"/>
    <col min="12" max="13" width="9.109375" style="4"/>
  </cols>
  <sheetData>
    <row r="1" spans="1:18" x14ac:dyDescent="0.3">
      <c r="I1" s="3"/>
    </row>
    <row r="2" spans="1:18" ht="40.5" customHeight="1" x14ac:dyDescent="0.3">
      <c r="A2" s="12"/>
      <c r="B2" s="12"/>
      <c r="C2" s="12"/>
      <c r="D2" s="12"/>
      <c r="E2" s="12"/>
      <c r="F2" s="12"/>
      <c r="G2" s="13"/>
      <c r="H2" s="34"/>
      <c r="K2" s="40" t="s">
        <v>15</v>
      </c>
    </row>
    <row r="3" spans="1:18" ht="58.5" customHeight="1" x14ac:dyDescent="0.3">
      <c r="A3" s="61" t="s">
        <v>11</v>
      </c>
      <c r="B3" s="61"/>
      <c r="C3" s="61"/>
      <c r="D3" s="61"/>
      <c r="E3" s="61"/>
      <c r="F3" s="61"/>
      <c r="G3" s="61"/>
      <c r="H3" s="61"/>
      <c r="I3" s="61"/>
      <c r="J3" s="61"/>
      <c r="K3" s="61"/>
    </row>
    <row r="4" spans="1:18" ht="6" customHeight="1" x14ac:dyDescent="0.3">
      <c r="A4" s="14"/>
      <c r="B4" s="14"/>
      <c r="C4" s="8"/>
      <c r="D4" s="14"/>
      <c r="E4" s="8"/>
      <c r="F4" s="14"/>
      <c r="G4" s="15"/>
      <c r="H4" s="35"/>
      <c r="I4" s="14"/>
    </row>
    <row r="5" spans="1:18" ht="66.75" customHeight="1" x14ac:dyDescent="0.3">
      <c r="A5" s="9" t="s">
        <v>7</v>
      </c>
      <c r="B5" s="65" t="s">
        <v>9</v>
      </c>
      <c r="C5" s="65"/>
      <c r="D5" s="65"/>
      <c r="E5" s="65"/>
      <c r="F5" s="65"/>
      <c r="G5" s="65"/>
      <c r="H5" s="66" t="s">
        <v>12</v>
      </c>
      <c r="I5" s="62" t="s">
        <v>8</v>
      </c>
      <c r="J5" s="62" t="s">
        <v>16</v>
      </c>
      <c r="K5" s="62" t="s">
        <v>17</v>
      </c>
    </row>
    <row r="6" spans="1:18" ht="45" customHeight="1" x14ac:dyDescent="0.3">
      <c r="A6" s="9"/>
      <c r="B6" s="69" t="s">
        <v>20</v>
      </c>
      <c r="C6" s="70"/>
      <c r="D6" s="69" t="s">
        <v>21</v>
      </c>
      <c r="E6" s="70"/>
      <c r="F6" s="69" t="s">
        <v>22</v>
      </c>
      <c r="G6" s="70"/>
      <c r="H6" s="67"/>
      <c r="I6" s="63"/>
      <c r="J6" s="63"/>
      <c r="K6" s="63"/>
    </row>
    <row r="7" spans="1:18" ht="114.75" customHeight="1" x14ac:dyDescent="0.3">
      <c r="A7" s="9"/>
      <c r="B7" s="10" t="s">
        <v>23</v>
      </c>
      <c r="C7" s="11" t="s">
        <v>24</v>
      </c>
      <c r="D7" s="45" t="s">
        <v>23</v>
      </c>
      <c r="E7" s="11" t="s">
        <v>24</v>
      </c>
      <c r="F7" s="45" t="s">
        <v>23</v>
      </c>
      <c r="G7" s="11" t="s">
        <v>24</v>
      </c>
      <c r="H7" s="68"/>
      <c r="I7" s="64"/>
      <c r="J7" s="64"/>
      <c r="K7" s="64"/>
      <c r="R7" s="2"/>
    </row>
    <row r="8" spans="1:18" ht="24" customHeight="1" x14ac:dyDescent="0.3">
      <c r="A8" s="16">
        <v>1</v>
      </c>
      <c r="B8" s="17">
        <v>2</v>
      </c>
      <c r="C8" s="18">
        <v>3</v>
      </c>
      <c r="D8" s="17">
        <v>4</v>
      </c>
      <c r="E8" s="18">
        <v>5</v>
      </c>
      <c r="F8" s="17">
        <v>6</v>
      </c>
      <c r="G8" s="18">
        <v>7</v>
      </c>
      <c r="H8" s="17">
        <v>12</v>
      </c>
      <c r="I8" s="17">
        <v>13</v>
      </c>
      <c r="J8" s="17">
        <v>13</v>
      </c>
      <c r="K8" s="17">
        <v>13</v>
      </c>
    </row>
    <row r="9" spans="1:18" ht="75.599999999999994" customHeight="1" thickBot="1" x14ac:dyDescent="0.35">
      <c r="A9" s="38">
        <v>1</v>
      </c>
      <c r="B9" s="39" t="s">
        <v>18</v>
      </c>
      <c r="C9" s="71">
        <v>12170</v>
      </c>
      <c r="D9" s="39" t="str">
        <f>B9</f>
        <v>Вешалка гардеробная металлическая</v>
      </c>
      <c r="E9" s="71">
        <v>12780</v>
      </c>
      <c r="F9" s="39" t="str">
        <f>D9</f>
        <v>Вешалка гардеробная металлическая</v>
      </c>
      <c r="G9" s="71">
        <v>18132</v>
      </c>
      <c r="H9" s="36">
        <f>STDEVA(C9,E9,G9)/AVERAGE(C9,E9,G9)*100</f>
        <v>22.842119764966696</v>
      </c>
      <c r="I9" s="41">
        <f>ROUND(AVERAGE(C9,E9,G9),2)</f>
        <v>14360.67</v>
      </c>
      <c r="J9" s="41">
        <v>3</v>
      </c>
      <c r="K9" s="42">
        <f>I9*J9</f>
        <v>43082.01</v>
      </c>
    </row>
    <row r="10" spans="1:18" ht="23.4" thickBot="1" x14ac:dyDescent="0.35">
      <c r="A10" s="20"/>
      <c r="B10" s="20"/>
      <c r="C10" s="20"/>
      <c r="D10" s="20"/>
      <c r="E10" s="20"/>
      <c r="F10" s="20"/>
      <c r="G10" s="21"/>
      <c r="H10" s="37"/>
      <c r="I10" s="19"/>
      <c r="K10" s="44">
        <f>SUM(K9:K9)</f>
        <v>43082.01</v>
      </c>
    </row>
    <row r="12" spans="1:18" x14ac:dyDescent="0.3">
      <c r="K12" s="43"/>
    </row>
    <row r="13" spans="1:18" x14ac:dyDescent="0.3">
      <c r="E13" s="4">
        <v>12170</v>
      </c>
    </row>
  </sheetData>
  <autoFilter ref="A8:R8" xr:uid="{00000000-0009-0000-0000-000001000000}"/>
  <mergeCells count="9">
    <mergeCell ref="A3:K3"/>
    <mergeCell ref="K5:K7"/>
    <mergeCell ref="B5:G5"/>
    <mergeCell ref="H5:H7"/>
    <mergeCell ref="I5:I7"/>
    <mergeCell ref="J5:J7"/>
    <mergeCell ref="B6:C6"/>
    <mergeCell ref="D6:E6"/>
    <mergeCell ref="F6:G6"/>
  </mergeCells>
  <pageMargins left="0.70866141732283472" right="0.70866141732283472" top="0.74803149606299213" bottom="0.74803149606299213" header="0.31496062992125984" footer="0.31496062992125984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Приложение №2</vt:lpstr>
      <vt:lpstr>Приложение 2.1.</vt:lpstr>
      <vt:lpstr>Print_Area_1</vt:lpstr>
      <vt:lpstr>Print_Area_4</vt:lpstr>
      <vt:lpstr>'Приложение №2'!Область_печати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Малахов</cp:lastModifiedBy>
  <cp:revision>0</cp:revision>
  <cp:lastPrinted>2023-04-24T07:32:40Z</cp:lastPrinted>
  <dcterms:created xsi:type="dcterms:W3CDTF">2015-07-10T13:15:19Z</dcterms:created>
  <dcterms:modified xsi:type="dcterms:W3CDTF">2024-10-24T13:33:06Z</dcterms:modified>
</cp:coreProperties>
</file>