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G18" i="1" l="1"/>
  <c r="G20" i="1" s="1"/>
  <c r="E22" i="1" s="1"/>
  <c r="G19" i="1" l="1"/>
  <c r="E12" i="2"/>
  <c r="F12" i="2" s="1"/>
  <c r="E11" i="2"/>
  <c r="F11" i="2" s="1"/>
  <c r="E10" i="2"/>
  <c r="F10" i="2" s="1"/>
  <c r="E9" i="2"/>
  <c r="F9" i="2" s="1"/>
  <c r="E8" i="2"/>
  <c r="F8" i="2" s="1"/>
  <c r="E7" i="2"/>
  <c r="F7" i="2" s="1"/>
  <c r="E6" i="2"/>
  <c r="F6" i="2" s="1"/>
  <c r="F13" i="2" l="1"/>
</calcChain>
</file>

<file path=xl/sharedStrings.xml><?xml version="1.0" encoding="utf-8"?>
<sst xmlns="http://schemas.openxmlformats.org/spreadsheetml/2006/main" count="35" uniqueCount="28">
  <si>
    <t>№</t>
  </si>
  <si>
    <t>Артикул</t>
  </si>
  <si>
    <t>Количество</t>
  </si>
  <si>
    <t>Цена</t>
  </si>
  <si>
    <t>Сумма</t>
  </si>
  <si>
    <t>Итого:</t>
  </si>
  <si>
    <t>Итого с НДС:</t>
  </si>
  <si>
    <t>Наименование товара</t>
  </si>
  <si>
    <t>ед.изм.</t>
  </si>
  <si>
    <t>Приложение №1 к Договору № ___ от ____________</t>
  </si>
  <si>
    <t>директор МКУ "УСЗ"</t>
  </si>
  <si>
    <t xml:space="preserve">_____________ О.Ю. Чепелев  </t>
  </si>
  <si>
    <t>Спецификация поставки товара</t>
  </si>
  <si>
    <t>рублей</t>
  </si>
  <si>
    <t>"Утверждаю"</t>
  </si>
  <si>
    <t>"Согласовано"</t>
  </si>
  <si>
    <t>шт</t>
  </si>
  <si>
    <t xml:space="preserve">_______________ </t>
  </si>
  <si>
    <t>В т.ч. НДС (20%):</t>
  </si>
  <si>
    <t>Костюм Профи -2, куртка, брюки цвет сний с оранжевым кантом,  р.96-100/170-176</t>
  </si>
  <si>
    <t>Костюм Профи -2, куртка, брюки цвет сний с оранжевым кантом,  р.96-100/182-188</t>
  </si>
  <si>
    <t>Костюм Профи -2, куртка, брюки цвет сний с оранжевым кантом,  р.104-108/170-176</t>
  </si>
  <si>
    <t>Костюм Профи -2, куртка, брюки цвет сний с оранжевым кантом,  р.104-108/182-188</t>
  </si>
  <si>
    <t>Костюм Профи -2, куртка, брюки цвет сний с оранжевым кантом,  р.9112-116/170-176</t>
  </si>
  <si>
    <t>Костюм Профи -2, куртка, брюки цвет сний с оранжевым кантом,  р.112-116/182-188</t>
  </si>
  <si>
    <t>Костюм Профи -2, куртка, брюки цвет сний с оранжевым кантом,  р.120-124/182-188</t>
  </si>
  <si>
    <t>Костюм Стандарт, куртка,брюки, т.синий с васильковыми св.серая отделка, р. 144-148/170-176</t>
  </si>
  <si>
    <t xml:space="preserve">Всего наименований 8, на сумму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</si>
</sst>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4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4" fontId="4" fillId="0" borderId="1" xfId="0" applyNumberFormat="1" applyFont="1" applyBorder="1" applyAlignment="1">
      <alignment horizontal="center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4" fontId="4" fillId="0" borderId="0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right"/>
    </xf>
    <xf numFmtId="4" fontId="4" fillId="0" borderId="3" xfId="0" applyNumberFormat="1" applyFont="1" applyBorder="1" applyAlignment="1">
      <alignment horizontal="center"/>
    </xf>
    <xf numFmtId="0" fontId="5" fillId="0" borderId="0" xfId="0" applyFont="1"/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E16" sqref="E16:E17"/>
    </sheetView>
  </sheetViews>
  <sheetFormatPr defaultColWidth="9.140625" defaultRowHeight="15" x14ac:dyDescent="0.25"/>
  <cols>
    <col min="1" max="1" width="3.85546875" style="3" customWidth="1"/>
    <col min="2" max="2" width="14.42578125" style="3" customWidth="1"/>
    <col min="3" max="3" width="42.140625" style="3" customWidth="1"/>
    <col min="4" max="4" width="7.140625" style="27" customWidth="1"/>
    <col min="5" max="5" width="9.85546875" style="4" customWidth="1"/>
    <col min="6" max="6" width="9.140625" style="4"/>
    <col min="7" max="7" width="11.42578125" style="4" customWidth="1"/>
    <col min="8" max="16384" width="9.140625" style="3"/>
  </cols>
  <sheetData>
    <row r="1" spans="1:7" x14ac:dyDescent="0.25">
      <c r="G1" s="2" t="s">
        <v>9</v>
      </c>
    </row>
    <row r="3" spans="1:7" ht="15.75" x14ac:dyDescent="0.25">
      <c r="B3" s="33" t="s">
        <v>14</v>
      </c>
      <c r="C3" s="33"/>
      <c r="G3" s="2" t="s">
        <v>15</v>
      </c>
    </row>
    <row r="4" spans="1:7" ht="15.75" x14ac:dyDescent="0.25">
      <c r="B4" s="33" t="s">
        <v>10</v>
      </c>
      <c r="C4" s="33"/>
      <c r="D4" s="36"/>
      <c r="E4" s="36"/>
      <c r="F4" s="36"/>
      <c r="G4" s="36"/>
    </row>
    <row r="5" spans="1:7" ht="15.75" x14ac:dyDescent="0.25">
      <c r="B5" s="34" t="s">
        <v>11</v>
      </c>
      <c r="C5" s="34"/>
      <c r="F5" s="4" t="s">
        <v>17</v>
      </c>
      <c r="G5" s="26"/>
    </row>
    <row r="6" spans="1:7" ht="15.75" x14ac:dyDescent="0.25">
      <c r="B6" s="1"/>
      <c r="C6" s="1"/>
      <c r="G6" s="2"/>
    </row>
    <row r="7" spans="1:7" ht="15.75" x14ac:dyDescent="0.25">
      <c r="B7" s="1"/>
      <c r="C7" s="35" t="s">
        <v>12</v>
      </c>
      <c r="D7" s="35"/>
      <c r="E7" s="35"/>
      <c r="G7" s="2"/>
    </row>
    <row r="8" spans="1:7" ht="15.75" thickBot="1" x14ac:dyDescent="0.3"/>
    <row r="9" spans="1:7" s="11" customFormat="1" ht="44.25" thickBot="1" x14ac:dyDescent="0.3">
      <c r="A9" s="5" t="s">
        <v>0</v>
      </c>
      <c r="B9" s="6" t="s">
        <v>1</v>
      </c>
      <c r="C9" s="7" t="s">
        <v>7</v>
      </c>
      <c r="D9" s="8" t="s">
        <v>2</v>
      </c>
      <c r="E9" s="9" t="s">
        <v>8</v>
      </c>
      <c r="F9" s="8" t="s">
        <v>3</v>
      </c>
      <c r="G9" s="10" t="s">
        <v>4</v>
      </c>
    </row>
    <row r="10" spans="1:7" ht="15.75" x14ac:dyDescent="0.25">
      <c r="A10" s="12">
        <v>1</v>
      </c>
      <c r="B10" s="12"/>
      <c r="C10" s="32" t="s">
        <v>19</v>
      </c>
      <c r="D10" s="31">
        <v>3</v>
      </c>
      <c r="E10" s="13" t="s">
        <v>16</v>
      </c>
      <c r="F10" s="13"/>
      <c r="G10" s="13"/>
    </row>
    <row r="11" spans="1:7" ht="15.75" x14ac:dyDescent="0.25">
      <c r="A11" s="12">
        <v>2</v>
      </c>
      <c r="B11" s="12"/>
      <c r="C11" s="32" t="s">
        <v>20</v>
      </c>
      <c r="D11" s="31">
        <v>2</v>
      </c>
      <c r="E11" s="13" t="s">
        <v>16</v>
      </c>
      <c r="F11" s="13"/>
      <c r="G11" s="13"/>
    </row>
    <row r="12" spans="1:7" ht="15.75" x14ac:dyDescent="0.25">
      <c r="A12" s="12">
        <v>3</v>
      </c>
      <c r="B12" s="12"/>
      <c r="C12" s="32" t="s">
        <v>21</v>
      </c>
      <c r="D12" s="31">
        <v>9</v>
      </c>
      <c r="E12" s="13" t="s">
        <v>16</v>
      </c>
      <c r="F12" s="13"/>
      <c r="G12" s="13"/>
    </row>
    <row r="13" spans="1:7" ht="15.75" x14ac:dyDescent="0.25">
      <c r="A13" s="12">
        <v>4</v>
      </c>
      <c r="B13" s="12"/>
      <c r="C13" s="32" t="s">
        <v>22</v>
      </c>
      <c r="D13" s="31">
        <v>2</v>
      </c>
      <c r="E13" s="13" t="s">
        <v>16</v>
      </c>
      <c r="F13" s="13"/>
      <c r="G13" s="13"/>
    </row>
    <row r="14" spans="1:7" ht="15.75" x14ac:dyDescent="0.25">
      <c r="A14" s="12">
        <v>5</v>
      </c>
      <c r="B14" s="12"/>
      <c r="C14" s="32" t="s">
        <v>23</v>
      </c>
      <c r="D14" s="31">
        <v>2</v>
      </c>
      <c r="E14" s="13" t="s">
        <v>16</v>
      </c>
      <c r="F14" s="13"/>
      <c r="G14" s="13"/>
    </row>
    <row r="15" spans="1:7" ht="15.75" x14ac:dyDescent="0.25">
      <c r="A15" s="12">
        <v>6</v>
      </c>
      <c r="B15" s="12"/>
      <c r="C15" s="32" t="s">
        <v>24</v>
      </c>
      <c r="D15" s="31">
        <v>3</v>
      </c>
      <c r="E15" s="13" t="s">
        <v>16</v>
      </c>
      <c r="F15" s="13"/>
      <c r="G15" s="13"/>
    </row>
    <row r="16" spans="1:7" ht="15.75" x14ac:dyDescent="0.25">
      <c r="A16" s="12">
        <v>7</v>
      </c>
      <c r="B16" s="12"/>
      <c r="C16" s="32" t="s">
        <v>25</v>
      </c>
      <c r="D16" s="31">
        <v>3</v>
      </c>
      <c r="E16" s="13" t="s">
        <v>16</v>
      </c>
      <c r="F16" s="13"/>
      <c r="G16" s="13"/>
    </row>
    <row r="17" spans="1:7" ht="47.25" x14ac:dyDescent="0.25">
      <c r="A17" s="12">
        <v>8</v>
      </c>
      <c r="B17" s="12"/>
      <c r="C17" s="32" t="s">
        <v>26</v>
      </c>
      <c r="D17" s="31">
        <v>1</v>
      </c>
      <c r="E17" s="13" t="s">
        <v>16</v>
      </c>
      <c r="F17" s="13"/>
      <c r="G17" s="13"/>
    </row>
    <row r="18" spans="1:7" x14ac:dyDescent="0.25">
      <c r="D18" s="13"/>
      <c r="E18" s="13"/>
      <c r="F18" s="28" t="s">
        <v>5</v>
      </c>
      <c r="G18" s="29" t="e">
        <f>SUM(#REF!)</f>
        <v>#REF!</v>
      </c>
    </row>
    <row r="19" spans="1:7" x14ac:dyDescent="0.25">
      <c r="A19" s="14"/>
      <c r="B19" s="14"/>
      <c r="C19" s="14"/>
      <c r="D19" s="15"/>
      <c r="E19" s="15"/>
      <c r="F19" s="16" t="s">
        <v>18</v>
      </c>
      <c r="G19" s="17" t="e">
        <f>ROUND(G18-G18/1.2,2)</f>
        <v>#REF!</v>
      </c>
    </row>
    <row r="20" spans="1:7" x14ac:dyDescent="0.25">
      <c r="A20" s="14"/>
      <c r="B20" s="14"/>
      <c r="C20" s="14"/>
      <c r="D20" s="15"/>
      <c r="E20" s="15"/>
      <c r="F20" s="16" t="s">
        <v>6</v>
      </c>
      <c r="G20" s="17" t="e">
        <f>G18</f>
        <v>#REF!</v>
      </c>
    </row>
    <row r="21" spans="1:7" x14ac:dyDescent="0.25">
      <c r="A21" s="21"/>
      <c r="B21" s="21"/>
      <c r="C21" s="21"/>
      <c r="D21" s="22"/>
      <c r="E21" s="22"/>
      <c r="F21" s="23"/>
      <c r="G21" s="24"/>
    </row>
    <row r="22" spans="1:7" x14ac:dyDescent="0.25">
      <c r="A22" s="25" t="s">
        <v>27</v>
      </c>
      <c r="B22" s="18"/>
      <c r="C22" s="18"/>
      <c r="E22" s="19" t="e">
        <f>G20</f>
        <v>#REF!</v>
      </c>
      <c r="F22" s="20" t="s">
        <v>13</v>
      </c>
    </row>
    <row r="23" spans="1:7" x14ac:dyDescent="0.25">
      <c r="A23" s="18"/>
      <c r="B23" s="18"/>
      <c r="C23" s="18"/>
    </row>
    <row r="28" spans="1:7" ht="15" customHeight="1" x14ac:dyDescent="0.25"/>
  </sheetData>
  <mergeCells count="5">
    <mergeCell ref="B3:C3"/>
    <mergeCell ref="B4:C4"/>
    <mergeCell ref="B5:C5"/>
    <mergeCell ref="C7:E7"/>
    <mergeCell ref="D4:G4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13"/>
  <sheetViews>
    <sheetView workbookViewId="0">
      <selection activeCell="H17" sqref="H17"/>
    </sheetView>
  </sheetViews>
  <sheetFormatPr defaultRowHeight="15" x14ac:dyDescent="0.25"/>
  <sheetData>
    <row r="6" spans="1:6" x14ac:dyDescent="0.25">
      <c r="A6" s="30">
        <v>50</v>
      </c>
      <c r="B6">
        <v>136</v>
      </c>
      <c r="C6">
        <v>140</v>
      </c>
      <c r="D6">
        <v>136</v>
      </c>
      <c r="E6" s="30">
        <f>ROUND((B6+C6+D6)/3,2)</f>
        <v>137.33000000000001</v>
      </c>
      <c r="F6">
        <f>A6*E6</f>
        <v>6866.5000000000009</v>
      </c>
    </row>
    <row r="7" spans="1:6" x14ac:dyDescent="0.25">
      <c r="A7" s="30">
        <v>50</v>
      </c>
      <c r="B7">
        <v>115</v>
      </c>
      <c r="C7">
        <v>110</v>
      </c>
      <c r="D7">
        <v>107</v>
      </c>
      <c r="E7" s="30">
        <f t="shared" ref="E7:E12" si="0">ROUND((B7+C7+D7)/3,2)</f>
        <v>110.67</v>
      </c>
      <c r="F7">
        <f t="shared" ref="F7:F12" si="1">A7*E7</f>
        <v>5533.5</v>
      </c>
    </row>
    <row r="8" spans="1:6" x14ac:dyDescent="0.25">
      <c r="A8" s="30">
        <v>200</v>
      </c>
      <c r="B8">
        <v>98</v>
      </c>
      <c r="C8">
        <v>105</v>
      </c>
      <c r="D8">
        <v>101</v>
      </c>
      <c r="E8" s="30">
        <f t="shared" si="0"/>
        <v>101.33</v>
      </c>
      <c r="F8">
        <f t="shared" si="1"/>
        <v>20266</v>
      </c>
    </row>
    <row r="9" spans="1:6" x14ac:dyDescent="0.25">
      <c r="A9" s="30">
        <v>50</v>
      </c>
      <c r="B9">
        <v>141</v>
      </c>
      <c r="C9">
        <v>135</v>
      </c>
      <c r="D9">
        <v>140</v>
      </c>
      <c r="E9" s="30">
        <f t="shared" si="0"/>
        <v>138.66999999999999</v>
      </c>
      <c r="F9">
        <f t="shared" si="1"/>
        <v>6933.4999999999991</v>
      </c>
    </row>
    <row r="10" spans="1:6" x14ac:dyDescent="0.25">
      <c r="A10" s="30">
        <v>100</v>
      </c>
      <c r="B10">
        <v>93</v>
      </c>
      <c r="C10">
        <v>91</v>
      </c>
      <c r="D10">
        <v>90</v>
      </c>
      <c r="E10" s="30">
        <f t="shared" si="0"/>
        <v>91.33</v>
      </c>
      <c r="F10">
        <f t="shared" si="1"/>
        <v>9133</v>
      </c>
    </row>
    <row r="11" spans="1:6" x14ac:dyDescent="0.25">
      <c r="A11" s="30">
        <v>300</v>
      </c>
      <c r="B11">
        <v>92</v>
      </c>
      <c r="C11">
        <v>91</v>
      </c>
      <c r="D11">
        <v>90</v>
      </c>
      <c r="E11" s="30">
        <f t="shared" si="0"/>
        <v>91</v>
      </c>
      <c r="F11">
        <f t="shared" si="1"/>
        <v>27300</v>
      </c>
    </row>
    <row r="12" spans="1:6" x14ac:dyDescent="0.25">
      <c r="A12" s="30">
        <v>50</v>
      </c>
      <c r="B12">
        <v>34</v>
      </c>
      <c r="C12">
        <v>25</v>
      </c>
      <c r="D12">
        <v>30</v>
      </c>
      <c r="E12" s="30">
        <f t="shared" si="0"/>
        <v>29.67</v>
      </c>
      <c r="F12">
        <f t="shared" si="1"/>
        <v>1483.5</v>
      </c>
    </row>
    <row r="13" spans="1:6" x14ac:dyDescent="0.25">
      <c r="F13">
        <f>SUM(F6:F12)</f>
        <v>77516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2021-07-23T08:05:01Z</dcterms:modified>
</cp:coreProperties>
</file>