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919"/>
  </bookViews>
  <sheets>
    <sheet name="дез. средства" sheetId="1" r:id="rId1"/>
  </sheets>
  <externalReferences>
    <externalReference r:id="rId2"/>
  </externalReferences>
  <definedNames>
    <definedName name="Десятки">'[1]служебный раздел'!$D$2:$D$10</definedName>
    <definedName name="Единицы">'[1]служебный раздел'!$B$2:$B$22</definedName>
    <definedName name="ЕдиницыТ">'[1]служебный раздел'!$C$2:$C$22</definedName>
    <definedName name="_xlnm.Print_Area" localSheetId="0">'дез. средства'!$A$1:$Q$61</definedName>
    <definedName name="Сотни">'[1]служебный раздел'!$E$2:$E$11</definedName>
  </definedNames>
  <calcPr calcId="144525"/>
</workbook>
</file>

<file path=xl/calcChain.xml><?xml version="1.0" encoding="utf-8"?>
<calcChain xmlns="http://schemas.openxmlformats.org/spreadsheetml/2006/main">
  <c r="F35" i="1" l="1"/>
  <c r="G35" i="1" s="1"/>
  <c r="F32" i="1"/>
  <c r="I32" i="1" s="1"/>
  <c r="F29" i="1"/>
  <c r="G29" i="1" s="1"/>
  <c r="F26" i="1"/>
  <c r="G26" i="1" s="1"/>
  <c r="F23" i="1"/>
  <c r="I23" i="1" s="1"/>
  <c r="F20" i="1"/>
  <c r="G20" i="1" s="1"/>
  <c r="F17" i="1"/>
  <c r="I17" i="1" s="1"/>
  <c r="I29" i="1" l="1"/>
  <c r="I26" i="1"/>
  <c r="I35" i="1"/>
  <c r="G23" i="1"/>
  <c r="I20" i="1"/>
  <c r="G17" i="1"/>
  <c r="G32" i="1"/>
  <c r="F14" i="1"/>
  <c r="I14" i="1" s="1"/>
  <c r="G14" i="1" l="1"/>
  <c r="F11" i="1" l="1"/>
  <c r="I11" i="1" s="1"/>
  <c r="G11" i="1" l="1"/>
  <c r="F8" i="1" l="1"/>
  <c r="I8" i="1" s="1"/>
  <c r="G8" i="1" l="1"/>
</calcChain>
</file>

<file path=xl/sharedStrings.xml><?xml version="1.0" encoding="utf-8"?>
<sst xmlns="http://schemas.openxmlformats.org/spreadsheetml/2006/main" count="62" uniqueCount="26">
  <si>
    <t>№ п/п</t>
  </si>
  <si>
    <t>Наименование товара (работы, услуги)</t>
  </si>
  <si>
    <t>Цена за единицу товара (работы, услуги), руб.</t>
  </si>
  <si>
    <t>Средняя цена за единицу товара (работы, услуги), руб.</t>
  </si>
  <si>
    <t>Сведения (информация) об идентичных (однородных) товарах (работах, услугах), полученные из ЕИС</t>
  </si>
  <si>
    <t>коэффициент вариации, %</t>
  </si>
  <si>
    <t>Расчет начальной (максимальной) цены контракта</t>
  </si>
  <si>
    <t xml:space="preserve">наименование источника ценовой информации </t>
  </si>
  <si>
    <t>Количество товаров, услуг</t>
  </si>
  <si>
    <t>Единица измерения</t>
  </si>
  <si>
    <t>ИТОГО</t>
  </si>
  <si>
    <r>
      <t xml:space="preserve">НМЦК, руб.    </t>
    </r>
    <r>
      <rPr>
        <sz val="9"/>
        <color theme="1"/>
        <rFont val="Segoe UI Light"/>
        <family val="2"/>
        <charset val="204"/>
      </rPr>
      <t xml:space="preserve">(столбец 6 Х столбец8) </t>
    </r>
  </si>
  <si>
    <t>шт</t>
  </si>
  <si>
    <t xml:space="preserve">Бумага туалетная 75 м. «ЧЕСТНЫЙ БОЛЬШОЙ РУЛОНЧИК 75» на втулке (эконом) серый </t>
  </si>
  <si>
    <t>Мешки для мусора 20 л., черные, в рулоне 30 шт., ПНД 8 мкм, 45х50 см, LAIMA стандарт</t>
  </si>
  <si>
    <t>Перчатки хозяйственные латексные ЛЮБАША ЭКОНОМ, МНОГОРАЗОВЫЕ, хлопчатобумажное напыление, размер М (средний)</t>
  </si>
  <si>
    <t xml:space="preserve">Сода кальцинированная, 600 г.
</t>
  </si>
  <si>
    <t>Средство для отбеливания и чистки тканей 700 г. «Белизна» SANFOR 3 в 1 (Санфор 3 в 1), гель</t>
  </si>
  <si>
    <t>Средство для отбеливания и чистки тканей, 1.2 кг, БОС</t>
  </si>
  <si>
    <t>Стиральный порошок автомат 6 кг. LAIMA PROFESSIONAL Color, для всех типов тканей</t>
  </si>
  <si>
    <t>Стиральный порошок для всех типов стирки 6 кг.УШАСТЫЙ НЯНЬ</t>
  </si>
  <si>
    <t>Полотно ХПП холстопрошивное плотное светлое 0,75х50 м, 170(±10) г/м2, шаг 2,5 мм, LAIMA Стандарт</t>
  </si>
  <si>
    <t>Полотно ВАФЕЛЬНОЕ отбеленное, рулон 0,45х50 м, плотность 120 (±10) г/м2, LAIMA</t>
  </si>
  <si>
    <t>коммерческое 1 Вх. №38 от 12.11.2021</t>
  </si>
  <si>
    <t>коммерческое 2 Вх. №39 от 12.11.2021</t>
  </si>
  <si>
    <t>коммерческое 3 Вх. №40 от 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</si>
</sst>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Segoe UI Light"/>
      <family val="2"/>
      <charset val="204"/>
    </font>
    <font>
      <sz val="11"/>
      <color theme="1"/>
      <name val="Segoe UI Light"/>
      <family val="2"/>
      <charset val="204"/>
    </font>
    <font>
      <b/>
      <sz val="12"/>
      <color theme="1"/>
      <name val="Segoe UI Light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Segoe UI Light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top"/>
    </xf>
    <xf numFmtId="0" fontId="1" fillId="4" borderId="0" xfId="0" applyFont="1" applyFill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7" xfId="0" applyNumberFormat="1" applyFont="1" applyFill="1" applyBorder="1" applyAlignment="1" applyProtection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49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333\Downloads\&#1053;&#1052;&#1062;&#1050;_&#1072;&#1074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снование НМЦК"/>
      <sheetName val="Приложение №2.1_свод"/>
      <sheetName val="Приложение №2.2_запрос ППИ"/>
      <sheetName val="Запрос в ЕИС"/>
      <sheetName val="Приложение №2.3_ЕРК"/>
      <sheetName val="Приложение №2.4_ОИИ"/>
      <sheetName val="служебный раздел"/>
      <sheetName val="Инструкция по заполнению"/>
    </sheetNames>
    <sheetDataSet>
      <sheetData sheetId="0">
        <row r="8">
          <cell r="B8">
            <v>6233.0599999999995</v>
          </cell>
        </row>
      </sheetData>
      <sheetData sheetId="1"/>
      <sheetData sheetId="2">
        <row r="19">
          <cell r="A19">
            <v>1</v>
          </cell>
        </row>
      </sheetData>
      <sheetData sheetId="3">
        <row r="19">
          <cell r="A19">
            <v>1</v>
          </cell>
        </row>
      </sheetData>
      <sheetData sheetId="4">
        <row r="16">
          <cell r="A16">
            <v>1</v>
          </cell>
        </row>
      </sheetData>
      <sheetData sheetId="5">
        <row r="16">
          <cell r="A16">
            <v>1</v>
          </cell>
        </row>
      </sheetData>
      <sheetData sheetId="6">
        <row r="1">
          <cell r="I1">
            <v>6233.0599999999995</v>
          </cell>
        </row>
        <row r="2">
          <cell r="B2">
            <v>0</v>
          </cell>
          <cell r="C2">
            <v>0</v>
          </cell>
          <cell r="D2" t="str">
            <v>десять</v>
          </cell>
          <cell r="E2">
            <v>0</v>
          </cell>
        </row>
        <row r="3">
          <cell r="B3" t="str">
            <v>один</v>
          </cell>
          <cell r="C3" t="str">
            <v>одна</v>
          </cell>
          <cell r="D3" t="str">
            <v>двадцать</v>
          </cell>
          <cell r="E3" t="str">
            <v>сто</v>
          </cell>
        </row>
        <row r="4">
          <cell r="B4" t="str">
            <v>два</v>
          </cell>
          <cell r="C4" t="str">
            <v>две</v>
          </cell>
          <cell r="D4" t="str">
            <v>тридцать</v>
          </cell>
          <cell r="E4" t="str">
            <v>двести</v>
          </cell>
        </row>
        <row r="5">
          <cell r="B5" t="str">
            <v>три</v>
          </cell>
          <cell r="C5" t="str">
            <v>три</v>
          </cell>
          <cell r="D5" t="str">
            <v>сорок</v>
          </cell>
          <cell r="E5" t="str">
            <v>триста</v>
          </cell>
        </row>
        <row r="6">
          <cell r="B6" t="str">
            <v>четыре</v>
          </cell>
          <cell r="C6" t="str">
            <v>четыре</v>
          </cell>
          <cell r="D6" t="str">
            <v>пятьдесят</v>
          </cell>
          <cell r="E6" t="str">
            <v>четыреста</v>
          </cell>
        </row>
        <row r="7">
          <cell r="B7" t="str">
            <v>пять</v>
          </cell>
          <cell r="C7" t="str">
            <v>пять</v>
          </cell>
          <cell r="D7" t="str">
            <v>шестьдесят</v>
          </cell>
          <cell r="E7" t="str">
            <v>пятьсот</v>
          </cell>
        </row>
        <row r="8">
          <cell r="B8" t="str">
            <v>шесть</v>
          </cell>
          <cell r="C8" t="str">
            <v>шесть</v>
          </cell>
          <cell r="D8" t="str">
            <v>семьдесят</v>
          </cell>
          <cell r="E8" t="str">
            <v>шестьсот</v>
          </cell>
        </row>
        <row r="9">
          <cell r="B9" t="str">
            <v>семь</v>
          </cell>
          <cell r="C9" t="str">
            <v>семь</v>
          </cell>
          <cell r="D9" t="str">
            <v>восемьдесят</v>
          </cell>
          <cell r="E9" t="str">
            <v>семьсот</v>
          </cell>
        </row>
        <row r="10">
          <cell r="B10" t="str">
            <v>восемь</v>
          </cell>
          <cell r="C10" t="str">
            <v>восемь</v>
          </cell>
          <cell r="D10" t="str">
            <v>девяносто</v>
          </cell>
          <cell r="E10" t="str">
            <v>восемьсот</v>
          </cell>
        </row>
        <row r="11">
          <cell r="B11" t="str">
            <v>девять</v>
          </cell>
          <cell r="C11" t="str">
            <v>девять</v>
          </cell>
          <cell r="E11" t="str">
            <v>девятьсот</v>
          </cell>
        </row>
        <row r="12">
          <cell r="B12" t="str">
            <v>десять</v>
          </cell>
          <cell r="C12" t="str">
            <v>десять</v>
          </cell>
        </row>
        <row r="13">
          <cell r="B13" t="str">
            <v>одиннадцать</v>
          </cell>
          <cell r="C13" t="str">
            <v>одиннадцать</v>
          </cell>
        </row>
        <row r="14">
          <cell r="B14" t="str">
            <v>двенадцать</v>
          </cell>
          <cell r="C14" t="str">
            <v>двенадцать</v>
          </cell>
        </row>
        <row r="15">
          <cell r="B15" t="str">
            <v>тринадцать</v>
          </cell>
          <cell r="C15" t="str">
            <v>тринадцать</v>
          </cell>
        </row>
        <row r="16">
          <cell r="B16" t="str">
            <v>четырнадцать</v>
          </cell>
          <cell r="C16" t="str">
            <v>четырнадцать</v>
          </cell>
        </row>
        <row r="17">
          <cell r="B17" t="str">
            <v>пятнадцать</v>
          </cell>
          <cell r="C17" t="str">
            <v>пятнадцать</v>
          </cell>
        </row>
        <row r="18">
          <cell r="B18" t="str">
            <v>шестнадцать</v>
          </cell>
          <cell r="C18" t="str">
            <v>шестнадцать</v>
          </cell>
        </row>
        <row r="19">
          <cell r="B19" t="str">
            <v>семнадцать</v>
          </cell>
          <cell r="C19" t="str">
            <v>семнадцать</v>
          </cell>
        </row>
        <row r="20">
          <cell r="B20" t="str">
            <v>восемнадцать</v>
          </cell>
          <cell r="C20" t="str">
            <v>восемнадцать</v>
          </cell>
        </row>
        <row r="21">
          <cell r="B21" t="str">
            <v>девятнадцать</v>
          </cell>
          <cell r="C21" t="str">
            <v>девятнадцать</v>
          </cell>
        </row>
        <row r="22">
          <cell r="B22" t="str">
            <v>двадцать</v>
          </cell>
          <cell r="C22" t="str">
            <v>двадцать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3"/>
  <sheetViews>
    <sheetView showGridLines="0" tabSelected="1" view="pageBreakPreview" topLeftCell="A31" zoomScale="85" zoomScaleNormal="85" zoomScaleSheetLayoutView="85" workbookViewId="0">
      <selection activeCell="E39" sqref="E39"/>
    </sheetView>
  </sheetViews>
  <sheetFormatPr defaultRowHeight="17.25" x14ac:dyDescent="0.25"/>
  <cols>
    <col min="1" max="1" width="6.42578125" style="1" customWidth="1"/>
    <col min="2" max="3" width="18.85546875" style="1" customWidth="1"/>
    <col min="4" max="4" width="29.28515625" style="1" customWidth="1"/>
    <col min="5" max="5" width="18.140625" style="1" customWidth="1"/>
    <col min="6" max="6" width="20.28515625" style="2" customWidth="1"/>
    <col min="7" max="7" width="16" style="2" customWidth="1"/>
    <col min="8" max="8" width="20.28515625" style="2" customWidth="1"/>
    <col min="9" max="9" width="19.42578125" style="2" customWidth="1"/>
    <col min="10" max="16384" width="9.140625" style="2"/>
  </cols>
  <sheetData>
    <row r="2" spans="1:9" ht="15.75" customHeight="1" x14ac:dyDescent="0.25"/>
    <row r="3" spans="1:9" ht="20.25" customHeight="1" x14ac:dyDescent="0.25">
      <c r="A3" s="47" t="s">
        <v>6</v>
      </c>
      <c r="B3" s="47"/>
      <c r="C3" s="47"/>
      <c r="D3" s="47"/>
      <c r="E3" s="47"/>
    </row>
    <row r="4" spans="1:9" s="4" customFormat="1" ht="12" customHeight="1" x14ac:dyDescent="0.25">
      <c r="A4" s="3"/>
      <c r="B4" s="3"/>
      <c r="C4" s="3"/>
      <c r="D4" s="3"/>
      <c r="E4" s="3"/>
    </row>
    <row r="5" spans="1:9" s="4" customFormat="1" ht="36.75" customHeight="1" x14ac:dyDescent="0.25">
      <c r="A5" s="48" t="s">
        <v>0</v>
      </c>
      <c r="B5" s="50" t="s">
        <v>4</v>
      </c>
      <c r="C5" s="51"/>
      <c r="D5" s="51"/>
      <c r="E5" s="52"/>
      <c r="F5" s="53" t="s">
        <v>3</v>
      </c>
      <c r="G5" s="53" t="s">
        <v>5</v>
      </c>
      <c r="H5" s="45" t="s">
        <v>8</v>
      </c>
      <c r="I5" s="46" t="s">
        <v>11</v>
      </c>
    </row>
    <row r="6" spans="1:9" s="4" customFormat="1" ht="51.75" x14ac:dyDescent="0.25">
      <c r="A6" s="49"/>
      <c r="B6" s="10" t="s">
        <v>1</v>
      </c>
      <c r="C6" s="10" t="s">
        <v>9</v>
      </c>
      <c r="D6" s="11" t="s">
        <v>7</v>
      </c>
      <c r="E6" s="11" t="s">
        <v>2</v>
      </c>
      <c r="F6" s="54"/>
      <c r="G6" s="54"/>
      <c r="H6" s="45"/>
      <c r="I6" s="46"/>
    </row>
    <row r="7" spans="1:9" s="4" customFormat="1" x14ac:dyDescent="0.25">
      <c r="A7" s="6">
        <v>1</v>
      </c>
      <c r="B7" s="12">
        <v>2</v>
      </c>
      <c r="C7" s="7">
        <v>3</v>
      </c>
      <c r="D7" s="7">
        <v>4</v>
      </c>
      <c r="E7" s="7">
        <v>5</v>
      </c>
      <c r="F7" s="9">
        <v>6</v>
      </c>
      <c r="G7" s="9">
        <v>7</v>
      </c>
      <c r="H7" s="8">
        <v>8</v>
      </c>
      <c r="I7" s="9">
        <v>9</v>
      </c>
    </row>
    <row r="8" spans="1:9" s="4" customFormat="1" ht="41.25" customHeight="1" x14ac:dyDescent="0.25">
      <c r="A8" s="35">
        <v>1</v>
      </c>
      <c r="B8" s="38" t="s">
        <v>13</v>
      </c>
      <c r="C8" s="28" t="s">
        <v>12</v>
      </c>
      <c r="D8" s="15" t="s">
        <v>23</v>
      </c>
      <c r="E8" s="5">
        <v>20</v>
      </c>
      <c r="F8" s="31">
        <f>ROUND(AVERAGE(E8,E9,E10),2)</f>
        <v>19.670000000000002</v>
      </c>
      <c r="G8" s="32">
        <f>STDEVA(E8,E9,E10)/F8*100</f>
        <v>2.9351818464139594</v>
      </c>
      <c r="H8" s="17">
        <v>256</v>
      </c>
      <c r="I8" s="20">
        <f>H8*F8</f>
        <v>5035.5200000000004</v>
      </c>
    </row>
    <row r="9" spans="1:9" s="4" customFormat="1" ht="35.25" customHeight="1" x14ac:dyDescent="0.25">
      <c r="A9" s="36"/>
      <c r="B9" s="39"/>
      <c r="C9" s="29"/>
      <c r="D9" s="15" t="s">
        <v>24</v>
      </c>
      <c r="E9" s="5">
        <v>20</v>
      </c>
      <c r="F9" s="41"/>
      <c r="G9" s="33"/>
      <c r="H9" s="18"/>
      <c r="I9" s="21"/>
    </row>
    <row r="10" spans="1:9" s="4" customFormat="1" ht="34.5" customHeight="1" x14ac:dyDescent="0.25">
      <c r="A10" s="37"/>
      <c r="B10" s="40"/>
      <c r="C10" s="30"/>
      <c r="D10" s="15" t="s">
        <v>25</v>
      </c>
      <c r="E10" s="5">
        <v>19</v>
      </c>
      <c r="F10" s="42"/>
      <c r="G10" s="34"/>
      <c r="H10" s="19"/>
      <c r="I10" s="22"/>
    </row>
    <row r="11" spans="1:9" s="4" customFormat="1" ht="34.5" customHeight="1" x14ac:dyDescent="0.25">
      <c r="A11" s="23">
        <v>2</v>
      </c>
      <c r="B11" s="26" t="s">
        <v>14</v>
      </c>
      <c r="C11" s="28" t="s">
        <v>12</v>
      </c>
      <c r="D11" s="16" t="s">
        <v>23</v>
      </c>
      <c r="E11" s="5">
        <v>23</v>
      </c>
      <c r="F11" s="31">
        <f t="shared" ref="F11" si="0">ROUND(AVERAGE(E11,E12,E13),2)</f>
        <v>23</v>
      </c>
      <c r="G11" s="32">
        <f t="shared" ref="G11" si="1">STDEVA(E11,E12,E13)/F11*100</f>
        <v>0</v>
      </c>
      <c r="H11" s="17">
        <v>50</v>
      </c>
      <c r="I11" s="20">
        <f t="shared" ref="I11" si="2">H11*F11</f>
        <v>1150</v>
      </c>
    </row>
    <row r="12" spans="1:9" s="4" customFormat="1" ht="34.5" customHeight="1" x14ac:dyDescent="0.25">
      <c r="A12" s="24"/>
      <c r="B12" s="27"/>
      <c r="C12" s="29"/>
      <c r="D12" s="16" t="s">
        <v>24</v>
      </c>
      <c r="E12" s="5">
        <v>23</v>
      </c>
      <c r="F12" s="21"/>
      <c r="G12" s="33"/>
      <c r="H12" s="18"/>
      <c r="I12" s="21"/>
    </row>
    <row r="13" spans="1:9" s="4" customFormat="1" ht="34.5" customHeight="1" x14ac:dyDescent="0.25">
      <c r="A13" s="25"/>
      <c r="B13" s="27"/>
      <c r="C13" s="30"/>
      <c r="D13" s="16" t="s">
        <v>25</v>
      </c>
      <c r="E13" s="5">
        <v>23</v>
      </c>
      <c r="F13" s="22"/>
      <c r="G13" s="34"/>
      <c r="H13" s="19"/>
      <c r="I13" s="22"/>
    </row>
    <row r="14" spans="1:9" s="4" customFormat="1" ht="34.5" customHeight="1" x14ac:dyDescent="0.25">
      <c r="A14" s="35">
        <v>3</v>
      </c>
      <c r="B14" s="38" t="s">
        <v>15</v>
      </c>
      <c r="C14" s="28" t="s">
        <v>12</v>
      </c>
      <c r="D14" s="16" t="s">
        <v>23</v>
      </c>
      <c r="E14" s="5">
        <v>41</v>
      </c>
      <c r="F14" s="31">
        <f>ROUND(AVERAGE(E14,E15,E16),2)</f>
        <v>39.67</v>
      </c>
      <c r="G14" s="32">
        <f>STDEVA(E14,E15,E16)/F14*100</f>
        <v>3.8505803671589276</v>
      </c>
      <c r="H14" s="17">
        <v>24</v>
      </c>
      <c r="I14" s="20">
        <f>H14*F14</f>
        <v>952.08</v>
      </c>
    </row>
    <row r="15" spans="1:9" s="4" customFormat="1" ht="34.5" customHeight="1" x14ac:dyDescent="0.25">
      <c r="A15" s="36"/>
      <c r="B15" s="39"/>
      <c r="C15" s="29"/>
      <c r="D15" s="16" t="s">
        <v>24</v>
      </c>
      <c r="E15" s="5">
        <v>40</v>
      </c>
      <c r="F15" s="41"/>
      <c r="G15" s="33"/>
      <c r="H15" s="18"/>
      <c r="I15" s="21"/>
    </row>
    <row r="16" spans="1:9" s="4" customFormat="1" ht="34.5" customHeight="1" x14ac:dyDescent="0.25">
      <c r="A16" s="37"/>
      <c r="B16" s="40"/>
      <c r="C16" s="30"/>
      <c r="D16" s="16" t="s">
        <v>25</v>
      </c>
      <c r="E16" s="5">
        <v>38</v>
      </c>
      <c r="F16" s="42"/>
      <c r="G16" s="34"/>
      <c r="H16" s="19"/>
      <c r="I16" s="22"/>
    </row>
    <row r="17" spans="1:14" ht="37.5" x14ac:dyDescent="0.25">
      <c r="A17" s="23">
        <v>4</v>
      </c>
      <c r="B17" s="26" t="s">
        <v>16</v>
      </c>
      <c r="C17" s="28" t="s">
        <v>12</v>
      </c>
      <c r="D17" s="16" t="s">
        <v>23</v>
      </c>
      <c r="E17" s="5">
        <v>35</v>
      </c>
      <c r="F17" s="31">
        <f t="shared" ref="F17" si="3">ROUND(AVERAGE(E17,E18,E19),2)</f>
        <v>34.33</v>
      </c>
      <c r="G17" s="32">
        <f t="shared" ref="G17" si="4">STDEVA(E17,E18,E19)/F17*100</f>
        <v>1.681766004047847</v>
      </c>
      <c r="H17" s="17">
        <v>120</v>
      </c>
      <c r="I17" s="20">
        <f t="shared" ref="I17" si="5">H17*F17</f>
        <v>4119.5999999999995</v>
      </c>
      <c r="J17" s="13"/>
      <c r="K17" s="13"/>
      <c r="L17" s="13"/>
      <c r="M17" s="13"/>
      <c r="N17" s="13"/>
    </row>
    <row r="18" spans="1:14" ht="37.5" x14ac:dyDescent="0.25">
      <c r="A18" s="24"/>
      <c r="B18" s="27"/>
      <c r="C18" s="29"/>
      <c r="D18" s="16" t="s">
        <v>24</v>
      </c>
      <c r="E18" s="5">
        <v>34</v>
      </c>
      <c r="F18" s="21"/>
      <c r="G18" s="33"/>
      <c r="H18" s="18"/>
      <c r="I18" s="21"/>
      <c r="J18" s="13"/>
      <c r="K18" s="13"/>
      <c r="L18" s="13"/>
      <c r="M18" s="13"/>
      <c r="N18" s="13"/>
    </row>
    <row r="19" spans="1:14" ht="37.5" x14ac:dyDescent="0.25">
      <c r="A19" s="25"/>
      <c r="B19" s="27"/>
      <c r="C19" s="30"/>
      <c r="D19" s="16" t="s">
        <v>25</v>
      </c>
      <c r="E19" s="5">
        <v>34</v>
      </c>
      <c r="F19" s="22"/>
      <c r="G19" s="34"/>
      <c r="H19" s="19"/>
      <c r="I19" s="22"/>
      <c r="J19" s="13"/>
      <c r="K19" s="13"/>
      <c r="L19" s="13"/>
      <c r="M19" s="13"/>
      <c r="N19" s="13"/>
    </row>
    <row r="20" spans="1:14" ht="37.5" customHeight="1" x14ac:dyDescent="0.25">
      <c r="A20" s="35">
        <v>5</v>
      </c>
      <c r="B20" s="38" t="s">
        <v>17</v>
      </c>
      <c r="C20" s="28" t="s">
        <v>12</v>
      </c>
      <c r="D20" s="16" t="s">
        <v>23</v>
      </c>
      <c r="E20" s="5">
        <v>118</v>
      </c>
      <c r="F20" s="31">
        <f>ROUND(AVERAGE(E20,E21,E22),2)</f>
        <v>117.33</v>
      </c>
      <c r="G20" s="32">
        <f>STDEVA(E20,E21,E22)/F20*100</f>
        <v>0.4920738678851323</v>
      </c>
      <c r="H20" s="17">
        <v>30</v>
      </c>
      <c r="I20" s="20">
        <f>H20*F20</f>
        <v>3519.9</v>
      </c>
      <c r="J20" s="13"/>
      <c r="K20" s="13"/>
      <c r="L20" s="13"/>
      <c r="M20" s="13"/>
      <c r="N20" s="13"/>
    </row>
    <row r="21" spans="1:14" ht="37.5" x14ac:dyDescent="0.25">
      <c r="A21" s="36"/>
      <c r="B21" s="43"/>
      <c r="C21" s="29"/>
      <c r="D21" s="16" t="s">
        <v>24</v>
      </c>
      <c r="E21" s="5">
        <v>117</v>
      </c>
      <c r="F21" s="41"/>
      <c r="G21" s="33"/>
      <c r="H21" s="18"/>
      <c r="I21" s="21"/>
      <c r="J21" s="13"/>
      <c r="K21" s="13"/>
      <c r="L21" s="13"/>
      <c r="M21" s="13"/>
      <c r="N21" s="13"/>
    </row>
    <row r="22" spans="1:14" ht="37.5" x14ac:dyDescent="0.25">
      <c r="A22" s="37"/>
      <c r="B22" s="44"/>
      <c r="C22" s="30"/>
      <c r="D22" s="16" t="s">
        <v>25</v>
      </c>
      <c r="E22" s="5">
        <v>117</v>
      </c>
      <c r="F22" s="42"/>
      <c r="G22" s="34"/>
      <c r="H22" s="19"/>
      <c r="I22" s="22"/>
      <c r="J22" s="13"/>
      <c r="K22" s="13"/>
      <c r="L22" s="13"/>
      <c r="M22" s="13"/>
      <c r="N22" s="13"/>
    </row>
    <row r="23" spans="1:14" ht="37.5" x14ac:dyDescent="0.25">
      <c r="A23" s="23">
        <v>6</v>
      </c>
      <c r="B23" s="26" t="s">
        <v>18</v>
      </c>
      <c r="C23" s="28" t="s">
        <v>12</v>
      </c>
      <c r="D23" s="16" t="s">
        <v>23</v>
      </c>
      <c r="E23" s="5">
        <v>132</v>
      </c>
      <c r="F23" s="31">
        <f t="shared" ref="F23" si="6">ROUND(AVERAGE(E23,E24,E25),2)</f>
        <v>131.33000000000001</v>
      </c>
      <c r="G23" s="32">
        <f t="shared" ref="G23" si="7">STDEVA(E23,E24,E25)/F23*100</f>
        <v>0.43961796176778023</v>
      </c>
      <c r="H23" s="17">
        <v>10</v>
      </c>
      <c r="I23" s="20">
        <f t="shared" ref="I23" si="8">H23*F23</f>
        <v>1313.3000000000002</v>
      </c>
      <c r="J23" s="13"/>
      <c r="K23" s="13"/>
      <c r="L23" s="13"/>
      <c r="M23" s="13"/>
      <c r="N23" s="13"/>
    </row>
    <row r="24" spans="1:14" ht="37.5" x14ac:dyDescent="0.25">
      <c r="A24" s="24"/>
      <c r="B24" s="27"/>
      <c r="C24" s="29"/>
      <c r="D24" s="16" t="s">
        <v>24</v>
      </c>
      <c r="E24" s="5">
        <v>131</v>
      </c>
      <c r="F24" s="21"/>
      <c r="G24" s="33"/>
      <c r="H24" s="18"/>
      <c r="I24" s="21"/>
      <c r="J24" s="13"/>
      <c r="K24" s="13"/>
      <c r="L24" s="13"/>
      <c r="M24" s="13"/>
      <c r="N24" s="13"/>
    </row>
    <row r="25" spans="1:14" ht="37.5" x14ac:dyDescent="0.25">
      <c r="A25" s="25"/>
      <c r="B25" s="27"/>
      <c r="C25" s="30"/>
      <c r="D25" s="16" t="s">
        <v>25</v>
      </c>
      <c r="E25" s="5">
        <v>131</v>
      </c>
      <c r="F25" s="22"/>
      <c r="G25" s="34"/>
      <c r="H25" s="19"/>
      <c r="I25" s="22"/>
      <c r="J25" s="13"/>
      <c r="K25" s="13"/>
      <c r="L25" s="13"/>
      <c r="M25" s="13"/>
      <c r="N25" s="13"/>
    </row>
    <row r="26" spans="1:14" ht="37.5" x14ac:dyDescent="0.25">
      <c r="A26" s="35">
        <v>7</v>
      </c>
      <c r="B26" s="38" t="s">
        <v>19</v>
      </c>
      <c r="C26" s="28" t="s">
        <v>12</v>
      </c>
      <c r="D26" s="16" t="s">
        <v>23</v>
      </c>
      <c r="E26" s="5">
        <v>427</v>
      </c>
      <c r="F26" s="31">
        <f>ROUND(AVERAGE(E26,E27,E28),2)</f>
        <v>424.33</v>
      </c>
      <c r="G26" s="32">
        <f>STDEVA(E26,E27,E28)/F26*100</f>
        <v>0.5930788486375187</v>
      </c>
      <c r="H26" s="17">
        <v>9</v>
      </c>
      <c r="I26" s="20">
        <f>H26*F26</f>
        <v>3818.97</v>
      </c>
      <c r="J26" s="13"/>
      <c r="K26" s="13"/>
      <c r="L26" s="13"/>
      <c r="M26" s="13"/>
      <c r="N26" s="13"/>
    </row>
    <row r="27" spans="1:14" ht="37.5" x14ac:dyDescent="0.25">
      <c r="A27" s="36"/>
      <c r="B27" s="39"/>
      <c r="C27" s="29"/>
      <c r="D27" s="16" t="s">
        <v>24</v>
      </c>
      <c r="E27" s="5">
        <v>424</v>
      </c>
      <c r="F27" s="41"/>
      <c r="G27" s="33"/>
      <c r="H27" s="18"/>
      <c r="I27" s="21"/>
      <c r="J27" s="13"/>
      <c r="K27" s="13"/>
      <c r="L27" s="13"/>
      <c r="M27" s="13"/>
      <c r="N27" s="13"/>
    </row>
    <row r="28" spans="1:14" ht="37.5" x14ac:dyDescent="0.25">
      <c r="A28" s="37"/>
      <c r="B28" s="40"/>
      <c r="C28" s="30"/>
      <c r="D28" s="16" t="s">
        <v>25</v>
      </c>
      <c r="E28" s="5">
        <v>422</v>
      </c>
      <c r="F28" s="42"/>
      <c r="G28" s="34"/>
      <c r="H28" s="19"/>
      <c r="I28" s="22"/>
      <c r="J28" s="13"/>
      <c r="K28" s="13"/>
      <c r="L28" s="13"/>
      <c r="M28" s="13"/>
      <c r="N28" s="13"/>
    </row>
    <row r="29" spans="1:14" ht="37.5" x14ac:dyDescent="0.25">
      <c r="A29" s="23">
        <v>8</v>
      </c>
      <c r="B29" s="26" t="s">
        <v>20</v>
      </c>
      <c r="C29" s="28" t="s">
        <v>12</v>
      </c>
      <c r="D29" s="16" t="s">
        <v>23</v>
      </c>
      <c r="E29" s="5">
        <v>898</v>
      </c>
      <c r="F29" s="31">
        <f t="shared" ref="F29" si="9">ROUND(AVERAGE(E29,E30,E31),2)</f>
        <v>892</v>
      </c>
      <c r="G29" s="32">
        <f t="shared" ref="G29" si="10">STDEVA(E29,E30,E31)/F29*100</f>
        <v>0.62418882991367952</v>
      </c>
      <c r="H29" s="17">
        <v>9</v>
      </c>
      <c r="I29" s="20">
        <f t="shared" ref="I29" si="11">H29*F29</f>
        <v>8028</v>
      </c>
      <c r="J29" s="13"/>
      <c r="K29" s="13"/>
      <c r="L29" s="13"/>
      <c r="M29" s="13"/>
      <c r="N29" s="13"/>
    </row>
    <row r="30" spans="1:14" ht="37.5" x14ac:dyDescent="0.25">
      <c r="A30" s="24"/>
      <c r="B30" s="27"/>
      <c r="C30" s="29"/>
      <c r="D30" s="16" t="s">
        <v>24</v>
      </c>
      <c r="E30" s="5">
        <v>891</v>
      </c>
      <c r="F30" s="21"/>
      <c r="G30" s="33"/>
      <c r="H30" s="18"/>
      <c r="I30" s="21"/>
      <c r="J30" s="13"/>
      <c r="K30" s="13"/>
      <c r="L30" s="13"/>
      <c r="M30" s="13"/>
      <c r="N30" s="13"/>
    </row>
    <row r="31" spans="1:14" ht="37.5" x14ac:dyDescent="0.25">
      <c r="A31" s="25"/>
      <c r="B31" s="27"/>
      <c r="C31" s="30"/>
      <c r="D31" s="16" t="s">
        <v>25</v>
      </c>
      <c r="E31" s="5">
        <v>887</v>
      </c>
      <c r="F31" s="22"/>
      <c r="G31" s="34"/>
      <c r="H31" s="19"/>
      <c r="I31" s="22"/>
      <c r="J31" s="13"/>
      <c r="K31" s="13"/>
      <c r="L31" s="13"/>
      <c r="M31" s="13"/>
      <c r="N31" s="13"/>
    </row>
    <row r="32" spans="1:14" ht="37.5" x14ac:dyDescent="0.25">
      <c r="A32" s="35">
        <v>9</v>
      </c>
      <c r="B32" s="38" t="s">
        <v>21</v>
      </c>
      <c r="C32" s="28" t="s">
        <v>12</v>
      </c>
      <c r="D32" s="16" t="s">
        <v>23</v>
      </c>
      <c r="E32" s="5">
        <v>1330</v>
      </c>
      <c r="F32" s="31">
        <f>ROUND(AVERAGE(E32,E33,E34),2)</f>
        <v>1321</v>
      </c>
      <c r="G32" s="32">
        <f>STDEVA(E32,E33,E34)/F32*100</f>
        <v>0.64678302386960862</v>
      </c>
      <c r="H32" s="17">
        <v>2</v>
      </c>
      <c r="I32" s="20">
        <f>H32*F32</f>
        <v>2642</v>
      </c>
      <c r="J32" s="13"/>
      <c r="K32" s="13"/>
      <c r="L32" s="13"/>
      <c r="M32" s="13"/>
      <c r="N32" s="13"/>
    </row>
    <row r="33" spans="1:14" ht="37.5" x14ac:dyDescent="0.25">
      <c r="A33" s="36"/>
      <c r="B33" s="39"/>
      <c r="C33" s="29"/>
      <c r="D33" s="16" t="s">
        <v>24</v>
      </c>
      <c r="E33" s="5">
        <v>1320</v>
      </c>
      <c r="F33" s="41"/>
      <c r="G33" s="33"/>
      <c r="H33" s="18"/>
      <c r="I33" s="21"/>
      <c r="J33" s="13"/>
      <c r="K33" s="13"/>
      <c r="L33" s="13"/>
      <c r="M33" s="13"/>
      <c r="N33" s="13"/>
    </row>
    <row r="34" spans="1:14" ht="37.5" x14ac:dyDescent="0.25">
      <c r="A34" s="37"/>
      <c r="B34" s="40"/>
      <c r="C34" s="30"/>
      <c r="D34" s="16" t="s">
        <v>25</v>
      </c>
      <c r="E34" s="5">
        <v>1313</v>
      </c>
      <c r="F34" s="42"/>
      <c r="G34" s="34"/>
      <c r="H34" s="19"/>
      <c r="I34" s="22"/>
      <c r="J34" s="13"/>
      <c r="K34" s="13"/>
      <c r="L34" s="13"/>
      <c r="M34" s="13"/>
      <c r="N34" s="13"/>
    </row>
    <row r="35" spans="1:14" ht="37.5" x14ac:dyDescent="0.25">
      <c r="A35" s="23">
        <v>10</v>
      </c>
      <c r="B35" s="26" t="s">
        <v>22</v>
      </c>
      <c r="C35" s="28" t="s">
        <v>12</v>
      </c>
      <c r="D35" s="16" t="s">
        <v>23</v>
      </c>
      <c r="E35" s="5">
        <v>2243</v>
      </c>
      <c r="F35" s="31">
        <f t="shared" ref="F35" si="12">ROUND(AVERAGE(E35,E36,E37),2)</f>
        <v>2228</v>
      </c>
      <c r="G35" s="32">
        <f t="shared" ref="G35" si="13">STDEVA(E35,E36,E37)/F35*100</f>
        <v>0.63315691111606309</v>
      </c>
      <c r="H35" s="17">
        <v>1</v>
      </c>
      <c r="I35" s="20">
        <f t="shared" ref="I35" si="14">H35*F35</f>
        <v>2228</v>
      </c>
      <c r="J35" s="13"/>
      <c r="K35" s="13"/>
      <c r="L35" s="13"/>
      <c r="M35" s="13"/>
      <c r="N35" s="13"/>
    </row>
    <row r="36" spans="1:14" ht="37.5" x14ac:dyDescent="0.25">
      <c r="A36" s="24"/>
      <c r="B36" s="27"/>
      <c r="C36" s="29"/>
      <c r="D36" s="16" t="s">
        <v>24</v>
      </c>
      <c r="E36" s="5">
        <v>2226</v>
      </c>
      <c r="F36" s="21"/>
      <c r="G36" s="33"/>
      <c r="H36" s="18"/>
      <c r="I36" s="21"/>
      <c r="J36" s="13"/>
      <c r="K36" s="13"/>
      <c r="L36" s="13"/>
      <c r="M36" s="13"/>
      <c r="N36" s="13"/>
    </row>
    <row r="37" spans="1:14" ht="37.5" x14ac:dyDescent="0.25">
      <c r="A37" s="25"/>
      <c r="B37" s="27"/>
      <c r="C37" s="30"/>
      <c r="D37" s="16" t="s">
        <v>25</v>
      </c>
      <c r="E37" s="5">
        <v>2215</v>
      </c>
      <c r="F37" s="22"/>
      <c r="G37" s="34"/>
      <c r="H37" s="19"/>
      <c r="I37" s="22"/>
      <c r="J37" s="13"/>
      <c r="K37" s="13"/>
      <c r="L37" s="13"/>
      <c r="M37" s="13"/>
      <c r="N37" s="13"/>
    </row>
    <row r="38" spans="1:14" x14ac:dyDescent="0.25">
      <c r="A38" s="14"/>
      <c r="B38" s="14"/>
      <c r="C38" s="14"/>
      <c r="D38" s="14"/>
      <c r="E38" s="14"/>
      <c r="F38" s="13"/>
      <c r="G38" s="13"/>
      <c r="H38" s="13" t="s">
        <v>10</v>
      </c>
      <c r="I38" s="13">
        <v>32807.370000000003</v>
      </c>
      <c r="J38" s="13"/>
      <c r="K38" s="13"/>
      <c r="L38" s="13"/>
      <c r="M38" s="13"/>
      <c r="N38" s="13"/>
    </row>
    <row r="39" spans="1:14" x14ac:dyDescent="0.25">
      <c r="A39" s="14"/>
      <c r="B39" s="14"/>
      <c r="C39" s="14"/>
      <c r="D39" s="14"/>
      <c r="E39" s="14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A40" s="14"/>
      <c r="B40" s="14"/>
      <c r="C40" s="14"/>
      <c r="D40" s="14"/>
      <c r="E40" s="14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5">
      <c r="A41" s="14"/>
      <c r="B41" s="14"/>
      <c r="C41" s="14"/>
      <c r="D41" s="14"/>
      <c r="E41" s="14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14"/>
      <c r="B42" s="14"/>
      <c r="C42" s="14"/>
      <c r="D42" s="14"/>
      <c r="E42" s="14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A43" s="14"/>
      <c r="B43" s="14"/>
      <c r="C43" s="14"/>
      <c r="D43" s="14"/>
      <c r="E43" s="14"/>
      <c r="F43" s="13"/>
      <c r="G43" s="13"/>
      <c r="H43" s="13"/>
      <c r="I43" s="13"/>
      <c r="J43" s="13"/>
      <c r="K43" s="13"/>
      <c r="L43" s="13"/>
      <c r="M43" s="13"/>
      <c r="N43" s="13"/>
    </row>
  </sheetData>
  <sheetProtection formatColumns="0" formatRows="0" selectLockedCells="1"/>
  <mergeCells count="77">
    <mergeCell ref="F11:F13"/>
    <mergeCell ref="G11:G13"/>
    <mergeCell ref="H11:H13"/>
    <mergeCell ref="I11:I13"/>
    <mergeCell ref="F8:F10"/>
    <mergeCell ref="G8:G10"/>
    <mergeCell ref="H8:H10"/>
    <mergeCell ref="H5:H6"/>
    <mergeCell ref="I5:I6"/>
    <mergeCell ref="I8:I10"/>
    <mergeCell ref="A3:E3"/>
    <mergeCell ref="A5:A6"/>
    <mergeCell ref="B5:E5"/>
    <mergeCell ref="F5:F6"/>
    <mergeCell ref="G5:G6"/>
    <mergeCell ref="A11:A13"/>
    <mergeCell ref="B11:B13"/>
    <mergeCell ref="C11:C13"/>
    <mergeCell ref="B8:B10"/>
    <mergeCell ref="A8:A10"/>
    <mergeCell ref="C8:C10"/>
    <mergeCell ref="I14:I16"/>
    <mergeCell ref="A14:A16"/>
    <mergeCell ref="C14:C16"/>
    <mergeCell ref="F14:F16"/>
    <mergeCell ref="G14:G16"/>
    <mergeCell ref="H14:H16"/>
    <mergeCell ref="B14:B16"/>
    <mergeCell ref="H17:H19"/>
    <mergeCell ref="I17:I19"/>
    <mergeCell ref="A20:A22"/>
    <mergeCell ref="B20:B22"/>
    <mergeCell ref="C20:C22"/>
    <mergeCell ref="F20:F22"/>
    <mergeCell ref="G20:G22"/>
    <mergeCell ref="H20:H22"/>
    <mergeCell ref="I20:I22"/>
    <mergeCell ref="A17:A19"/>
    <mergeCell ref="B17:B19"/>
    <mergeCell ref="C17:C19"/>
    <mergeCell ref="F17:F19"/>
    <mergeCell ref="G17:G19"/>
    <mergeCell ref="H23:H25"/>
    <mergeCell ref="I23:I25"/>
    <mergeCell ref="A26:A28"/>
    <mergeCell ref="B26:B28"/>
    <mergeCell ref="C26:C28"/>
    <mergeCell ref="F26:F28"/>
    <mergeCell ref="G26:G28"/>
    <mergeCell ref="H26:H28"/>
    <mergeCell ref="I26:I28"/>
    <mergeCell ref="A23:A25"/>
    <mergeCell ref="B23:B25"/>
    <mergeCell ref="C23:C25"/>
    <mergeCell ref="F23:F25"/>
    <mergeCell ref="G23:G25"/>
    <mergeCell ref="H29:H31"/>
    <mergeCell ref="I29:I31"/>
    <mergeCell ref="A32:A34"/>
    <mergeCell ref="B32:B34"/>
    <mergeCell ref="C32:C34"/>
    <mergeCell ref="F32:F34"/>
    <mergeCell ref="G32:G34"/>
    <mergeCell ref="H32:H34"/>
    <mergeCell ref="I32:I34"/>
    <mergeCell ref="A29:A31"/>
    <mergeCell ref="B29:B31"/>
    <mergeCell ref="C29:C31"/>
    <mergeCell ref="F29:F31"/>
    <mergeCell ref="G29:G31"/>
    <mergeCell ref="H35:H37"/>
    <mergeCell ref="I35:I37"/>
    <mergeCell ref="A35:A37"/>
    <mergeCell ref="B35:B37"/>
    <mergeCell ref="C35:C37"/>
    <mergeCell ref="F35:F37"/>
    <mergeCell ref="G35:G37"/>
  </mergeCell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дез. средства</vt:lpstr>
      <vt:lpstr>'дез. средства'!Область_печати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 Д.А.</dc:creator>
  <cp:lastModifiedBy>Евгения</cp:lastModifiedBy>
  <cp:lastPrinted>2020-11-20T11:49:38Z</cp:lastPrinted>
  <dcterms:created xsi:type="dcterms:W3CDTF">2016-09-14T10:28:54Z</dcterms:created>
  <dcterms:modified xsi:type="dcterms:W3CDTF">2021-11-12T12:12:33Z</dcterms:modified>
</cp:coreProperties>
</file>