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ЭКОНОМИЯ\СЛАЙД М\"/>
    </mc:Choice>
  </mc:AlternateContent>
  <xr:revisionPtr revIDLastSave="0" documentId="13_ncr:1_{709FAD91-6289-465B-BE25-E51E5EDDCF48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Приложение №3" sheetId="1" r:id="rId1"/>
    <sheet name="Приложение 3.1." sheetId="2" r:id="rId2"/>
    <sheet name="Приложение №3.2" sheetId="3" r:id="rId3"/>
    <sheet name="Приложение 3.3." sheetId="4" r:id="rId4"/>
  </sheets>
  <definedNames>
    <definedName name="_ftn2_1">'Приложение №3'!#REF!</definedName>
    <definedName name="_GoBack_2">'Приложение 3.1.'!$K$5</definedName>
    <definedName name="_xlnm._FilterDatabase" localSheetId="1" hidden="1">'Приложение 3.1.'!$A$7:$IO$7</definedName>
    <definedName name="_xlnm._FilterDatabase" localSheetId="3" hidden="1">'Приложение 3.3.'!$A$8:$T$8</definedName>
    <definedName name="_xlnm._FilterDatabase" localSheetId="2" hidden="1">'Приложение №3.2'!$A$12:$IV$12</definedName>
    <definedName name="Print_Area_1">'Приложение №3'!$A$1:$M$15</definedName>
    <definedName name="Print_Area_2">'Приложение 3.1.'!$A$1:$K$7</definedName>
    <definedName name="Print_Area_3">'Приложение №3.2'!$A$1:$L$12</definedName>
    <definedName name="Print_Area_4">'Приложение 3.3.'!$A$1:$K$8</definedName>
    <definedName name="_xlnm.Print_Area" localSheetId="1">'Приложение 3.1.'!$A$1:$K$8</definedName>
    <definedName name="_xlnm.Print_Area" localSheetId="0">'Приложение №3'!$A$1:$O$19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0" i="2" l="1"/>
  <c r="K9" i="2"/>
  <c r="K8" i="2"/>
  <c r="E9" i="2"/>
  <c r="J9" i="2"/>
  <c r="K10" i="4"/>
  <c r="K11" i="4"/>
  <c r="E10" i="2" s="1"/>
  <c r="J10" i="2" s="1"/>
  <c r="K11" i="2" s="1"/>
  <c r="B8" i="1" s="1"/>
  <c r="K13" i="3" l="1"/>
  <c r="K9" i="4" l="1"/>
  <c r="E8" i="2" l="1"/>
  <c r="J8" i="2" s="1"/>
</calcChain>
</file>

<file path=xl/sharedStrings.xml><?xml version="1.0" encoding="utf-8"?>
<sst xmlns="http://schemas.openxmlformats.org/spreadsheetml/2006/main" count="73" uniqueCount="50">
  <si>
    <t>Обоснование НМЦК</t>
  </si>
  <si>
    <t>Предмет муниципального контракта (договора)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</si>
  <si>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</si>
  <si>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</si>
  <si>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</si>
  <si>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</si>
  <si>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</si>
  <si>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Определение НМЦК методом сопоставимых рыночных цен (анализа рынка)</t>
  </si>
  <si>
    <t>№ п/п</t>
  </si>
  <si>
    <t>Наименование товара (работы, услуги)</t>
  </si>
  <si>
    <t>Количество (объем) товара (работы, услуги)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</si>
  <si>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</si>
  <si>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 руб.</t>
  </si>
  <si>
    <t>запрос поставщикам (подрядчикам, исполнителям)</t>
  </si>
  <si>
    <t>запрос в ЕИС</t>
  </si>
  <si>
    <t>реестр контрактов</t>
  </si>
  <si>
    <t>общедоступные источники</t>
  </si>
  <si>
    <t>Определение ценовой информации, полученной из общедоступных источников</t>
  </si>
  <si>
    <t>Цена за единицу товара (работы, услуги), руб.</t>
  </si>
  <si>
    <t>Применение поправочных коэффициентов (индексов)</t>
  </si>
  <si>
    <t>Цена за единицу товара (работы, услуги) с учетом применения коэффициента (индекса) (гр.4×гр.6), руб.</t>
  </si>
  <si>
    <t>Средняя цена за единицу товара (работы, услуги), рубли</t>
  </si>
  <si>
    <t>Коэффициент вариации, %</t>
  </si>
  <si>
    <t>условие закупки, которое определяет применение коэффициента (индекса)</t>
  </si>
  <si>
    <t>значение коэффициента (индекса)</t>
  </si>
  <si>
    <t>обоснование применения коэффициента (индекса)</t>
  </si>
  <si>
    <t>Информация от поставщиков (подрядчиков, исполнителей) о предлагаемых идентичных (однородных) товарах (работах, услугах)</t>
  </si>
  <si>
    <t>наименование товара (работы, услуги)</t>
  </si>
  <si>
    <t>цена за единицу, руб.</t>
  </si>
  <si>
    <t>Единица изм.</t>
  </si>
  <si>
    <t>Определение ценовой информации, полученной от поставщиков (подрядчиков, исполнителей)</t>
  </si>
  <si>
    <t>Наименование общедоступного источника информации</t>
  </si>
  <si>
    <t>Сведения (информация) об идентичных (однородных) товарах (работах, услугах), полученные из общедоступных источников информации</t>
  </si>
  <si>
    <t xml:space="preserve">Коэффициент вариации, % </t>
  </si>
  <si>
    <t>шт.</t>
  </si>
  <si>
    <t>Приложение № 3</t>
  </si>
  <si>
    <t xml:space="preserve">Согласно приложения №3; 3.1; 3.2; 3.3. </t>
  </si>
  <si>
    <t>Приложение 3.1</t>
  </si>
  <si>
    <t>Приложение 3.2</t>
  </si>
  <si>
    <t>Приложение 3.3</t>
  </si>
  <si>
    <t>Определение НМЦК методом сопоставимых рыночных цен (анализа рынка) в соответствии с п. 2 ст.22 Федерального закона №44-ФЗ</t>
  </si>
  <si>
    <t>согласно ТЗ</t>
  </si>
  <si>
    <t>Общая стоимость</t>
  </si>
  <si>
    <t>Лира установочная в комплекте с крепежом</t>
  </si>
  <si>
    <t>вх. 326 от 07.12.2023.</t>
  </si>
  <si>
    <t>вх. 327 от 07.12.2023 г.</t>
  </si>
  <si>
    <t>вх. 328 от 07.12.2023 г.</t>
  </si>
  <si>
    <t>Опора временная с бетонным\
основанием</t>
  </si>
  <si>
    <t>Слайд для проектора</t>
  </si>
  <si>
    <t>Поставка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</si>
</sst>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\-??_р_._-;_-@_-"/>
    <numFmt numFmtId="165" formatCode="#,##0.00&quot;р.&quot;"/>
    <numFmt numFmtId="166" formatCode="0.0"/>
  </numFmts>
  <fonts count="38" x14ac:knownFonts="1">
    <font>
      <sz val="10"/>
      <name val="Arial"/>
      <family val="2"/>
      <charset val="204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rgb="FF000000"/>
      <name val="Calibri"/>
      <family val="2"/>
      <charset val="204"/>
    </font>
    <font>
      <sz val="11"/>
      <name val="Cambria"/>
      <family val="1"/>
      <charset val="204"/>
    </font>
    <font>
      <b/>
      <sz val="16"/>
      <name val="Cambria"/>
      <family val="1"/>
      <charset val="204"/>
    </font>
    <font>
      <b/>
      <sz val="12"/>
      <name val="Cambria"/>
      <family val="1"/>
      <charset val="204"/>
    </font>
    <font>
      <sz val="10"/>
      <name val="Cambria"/>
      <family val="1"/>
      <charset val="204"/>
    </font>
    <font>
      <u/>
      <sz val="11"/>
      <name val="Cambria"/>
      <family val="1"/>
      <charset val="204"/>
    </font>
    <font>
      <b/>
      <sz val="14"/>
      <name val="Cambria"/>
      <family val="1"/>
      <charset val="204"/>
    </font>
    <font>
      <b/>
      <sz val="11"/>
      <name val="Cambria"/>
      <family val="1"/>
      <charset val="204"/>
    </font>
    <font>
      <sz val="12"/>
      <name val="Cambria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u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u/>
      <sz val="14"/>
      <color rgb="FF0000FF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8"/>
      <color rgb="FF000000"/>
      <name val="Calibri"/>
      <family val="2"/>
      <charset val="204"/>
    </font>
    <font>
      <b/>
      <u/>
      <sz val="14"/>
      <color theme="1"/>
      <name val="Times New Roman"/>
      <family val="1"/>
      <charset val="204"/>
    </font>
    <font>
      <sz val="11"/>
      <color rgb="FFC00000"/>
      <name val="Calibri"/>
      <family val="2"/>
      <charset val="204"/>
    </font>
    <font>
      <sz val="16"/>
      <color rgb="FFC00000"/>
      <name val="Times New Roman"/>
      <family val="1"/>
      <charset val="204"/>
    </font>
    <font>
      <sz val="18"/>
      <name val="Cambria"/>
      <family val="1"/>
      <charset val="204"/>
    </font>
    <font>
      <sz val="12"/>
      <color theme="1"/>
      <name val="Times New Roman"/>
      <family val="1"/>
      <charset val="204"/>
    </font>
    <font>
      <b/>
      <u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164" fontId="2" fillId="0" borderId="0"/>
    <xf numFmtId="0" fontId="1" fillId="0" borderId="0"/>
    <xf numFmtId="0" fontId="7" fillId="0" borderId="0" xfId="0" applyFont="1"/>
  </cellStyleXfs>
  <cellXfs count="129">
    <xf numFmtId="0" fontId="0" fillId="0" borderId="0" xfId="0"/>
    <xf numFmtId="0" fontId="2" fillId="0" borderId="0" xfId="3" applyFont="1" applyFill="1" applyBorder="1" applyAlignment="1"/>
    <xf numFmtId="0" fontId="6" fillId="0" borderId="0" xfId="3" applyFont="1" applyFill="1" applyBorder="1" applyAlignment="1">
      <alignment horizontal="right" vertical="center"/>
    </xf>
    <xf numFmtId="0" fontId="7" fillId="0" borderId="0" xfId="3" applyFont="1" applyFill="1" applyBorder="1" applyAlignment="1"/>
    <xf numFmtId="0" fontId="8" fillId="0" borderId="0" xfId="3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10" fillId="0" borderId="0" xfId="0" applyFont="1"/>
    <xf numFmtId="0" fontId="11" fillId="0" borderId="0" xfId="2" applyNumberFormat="1" applyFont="1" applyBorder="1" applyAlignment="1" applyProtection="1">
      <alignment vertical="center"/>
    </xf>
    <xf numFmtId="0" fontId="11" fillId="0" borderId="0" xfId="2" applyNumberFormat="1" applyFont="1" applyBorder="1" applyAlignment="1" applyProtection="1"/>
    <xf numFmtId="0" fontId="13" fillId="0" borderId="0" xfId="3" applyFont="1" applyFill="1" applyBorder="1" applyAlignment="1"/>
    <xf numFmtId="0" fontId="14" fillId="0" borderId="0" xfId="3" applyFont="1" applyFill="1" applyBorder="1" applyAlignment="1">
      <alignment vertical="center" wrapText="1"/>
    </xf>
    <xf numFmtId="0" fontId="14" fillId="0" borderId="0" xfId="2" applyFont="1" applyBorder="1" applyAlignment="1">
      <alignment horizontal="left" vertical="center" wrapText="1"/>
    </xf>
    <xf numFmtId="0" fontId="3" fillId="0" borderId="0" xfId="3" applyFont="1" applyFill="1" applyBorder="1" applyAlignment="1">
      <alignment horizontal="right" vertical="center"/>
    </xf>
    <xf numFmtId="0" fontId="5" fillId="0" borderId="0" xfId="0" applyFont="1"/>
    <xf numFmtId="0" fontId="15" fillId="0" borderId="0" xfId="0" applyFont="1"/>
    <xf numFmtId="0" fontId="21" fillId="0" borderId="0" xfId="3" applyFont="1" applyFill="1" applyBorder="1" applyAlignment="1"/>
    <xf numFmtId="0" fontId="22" fillId="0" borderId="1" xfId="3" applyFont="1" applyFill="1" applyBorder="1" applyAlignment="1">
      <alignment vertical="center" wrapText="1"/>
    </xf>
    <xf numFmtId="0" fontId="22" fillId="0" borderId="0" xfId="3" applyFont="1" applyFill="1" applyBorder="1" applyAlignment="1"/>
    <xf numFmtId="0" fontId="24" fillId="0" borderId="0" xfId="3" applyFont="1" applyFill="1" applyBorder="1" applyAlignment="1"/>
    <xf numFmtId="0" fontId="26" fillId="0" borderId="1" xfId="2" applyNumberFormat="1" applyFont="1" applyBorder="1" applyAlignment="1" applyProtection="1">
      <alignment horizontal="center" vertical="center" wrapText="1"/>
    </xf>
    <xf numFmtId="164" fontId="4" fillId="0" borderId="0" xfId="1" applyFont="1" applyBorder="1" applyAlignment="1" applyProtection="1">
      <alignment vertical="center" wrapText="1"/>
    </xf>
    <xf numFmtId="0" fontId="16" fillId="0" borderId="1" xfId="3" applyFont="1" applyFill="1" applyBorder="1" applyAlignment="1">
      <alignment horizontal="center" vertical="top" wrapText="1"/>
    </xf>
    <xf numFmtId="0" fontId="22" fillId="0" borderId="1" xfId="3" applyFont="1" applyFill="1" applyBorder="1" applyAlignment="1">
      <alignment horizontal="center" vertical="top" wrapText="1"/>
    </xf>
    <xf numFmtId="0" fontId="25" fillId="0" borderId="2" xfId="3" applyFont="1" applyFill="1" applyBorder="1" applyAlignment="1">
      <alignment horizontal="center" vertical="center"/>
    </xf>
    <xf numFmtId="0" fontId="17" fillId="0" borderId="1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horizontal="center" vertical="center" wrapText="1"/>
    </xf>
    <xf numFmtId="0" fontId="29" fillId="0" borderId="1" xfId="2" applyNumberFormat="1" applyFont="1" applyBorder="1" applyAlignment="1" applyProtection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164" fontId="18" fillId="0" borderId="1" xfId="1" applyFont="1" applyBorder="1" applyAlignment="1" applyProtection="1">
      <alignment horizontal="center" vertical="center" wrapText="1"/>
    </xf>
    <xf numFmtId="0" fontId="16" fillId="0" borderId="1" xfId="3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vertical="center" wrapText="1"/>
    </xf>
    <xf numFmtId="164" fontId="15" fillId="0" borderId="0" xfId="1" applyFont="1" applyBorder="1" applyAlignment="1" applyProtection="1">
      <alignment vertical="center" wrapText="1"/>
    </xf>
    <xf numFmtId="1" fontId="17" fillId="0" borderId="1" xfId="3" applyNumberFormat="1" applyFont="1" applyFill="1" applyBorder="1" applyAlignment="1">
      <alignment horizontal="center" vertical="center" wrapText="1"/>
    </xf>
    <xf numFmtId="1" fontId="18" fillId="0" borderId="1" xfId="3" applyNumberFormat="1" applyFont="1" applyFill="1" applyBorder="1" applyAlignment="1">
      <alignment horizontal="center" vertical="center" wrapText="1"/>
    </xf>
    <xf numFmtId="1" fontId="18" fillId="0" borderId="1" xfId="1" applyNumberFormat="1" applyFont="1" applyBorder="1" applyAlignment="1" applyProtection="1">
      <alignment horizontal="center" vertical="center" wrapText="1"/>
    </xf>
    <xf numFmtId="0" fontId="22" fillId="0" borderId="0" xfId="3" applyFont="1" applyFill="1" applyBorder="1" applyAlignment="1">
      <alignment vertical="top" wrapText="1"/>
    </xf>
    <xf numFmtId="0" fontId="22" fillId="0" borderId="0" xfId="3" applyFont="1" applyFill="1" applyBorder="1" applyAlignment="1">
      <alignment vertical="center" wrapText="1"/>
    </xf>
    <xf numFmtId="0" fontId="19" fillId="0" borderId="0" xfId="3" applyNumberFormat="1" applyFont="1" applyFill="1" applyBorder="1" applyAlignment="1"/>
    <xf numFmtId="0" fontId="22" fillId="0" borderId="0" xfId="3" applyNumberFormat="1" applyFont="1" applyFill="1" applyBorder="1" applyAlignment="1">
      <alignment vertical="top" wrapText="1"/>
    </xf>
    <xf numFmtId="0" fontId="22" fillId="0" borderId="0" xfId="3" applyNumberFormat="1" applyFont="1" applyFill="1" applyBorder="1" applyAlignment="1"/>
    <xf numFmtId="0" fontId="14" fillId="0" borderId="0" xfId="3" applyNumberFormat="1" applyFont="1" applyFill="1" applyBorder="1" applyAlignment="1">
      <alignment vertical="center"/>
    </xf>
    <xf numFmtId="0" fontId="16" fillId="0" borderId="4" xfId="3" applyFont="1" applyFill="1" applyBorder="1" applyAlignment="1">
      <alignment horizontal="center" vertical="top" wrapText="1"/>
    </xf>
    <xf numFmtId="0" fontId="22" fillId="0" borderId="4" xfId="3" applyFont="1" applyFill="1" applyBorder="1" applyAlignment="1">
      <alignment horizontal="center" vertical="top" wrapText="1"/>
    </xf>
    <xf numFmtId="0" fontId="25" fillId="0" borderId="4" xfId="3" applyFont="1" applyFill="1" applyBorder="1" applyAlignment="1">
      <alignment horizontal="center" vertical="center" wrapText="1"/>
    </xf>
    <xf numFmtId="0" fontId="25" fillId="0" borderId="1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vertical="center"/>
    </xf>
    <xf numFmtId="0" fontId="22" fillId="0" borderId="0" xfId="3" applyNumberFormat="1" applyFont="1" applyFill="1" applyBorder="1" applyAlignment="1">
      <alignment horizontal="center" vertical="center" wrapText="1"/>
    </xf>
    <xf numFmtId="0" fontId="22" fillId="0" borderId="0" xfId="3" applyNumberFormat="1" applyFont="1" applyFill="1" applyBorder="1" applyAlignment="1">
      <alignment vertical="center"/>
    </xf>
    <xf numFmtId="4" fontId="22" fillId="0" borderId="1" xfId="1" applyNumberFormat="1" applyFont="1" applyBorder="1" applyAlignment="1">
      <alignment horizontal="center" vertical="center" wrapText="1"/>
    </xf>
    <xf numFmtId="0" fontId="33" fillId="0" borderId="0" xfId="3" applyFont="1" applyFill="1" applyBorder="1" applyAlignment="1"/>
    <xf numFmtId="0" fontId="34" fillId="0" borderId="0" xfId="3" applyFont="1" applyFill="1" applyBorder="1" applyAlignment="1"/>
    <xf numFmtId="0" fontId="35" fillId="0" borderId="0" xfId="3" applyFont="1" applyFill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31" fillId="0" borderId="0" xfId="3" applyNumberFormat="1" applyFont="1" applyFill="1" applyBorder="1" applyAlignment="1">
      <alignment vertical="top" wrapText="1"/>
    </xf>
    <xf numFmtId="0" fontId="22" fillId="0" borderId="0" xfId="3" applyNumberFormat="1" applyFont="1" applyFill="1" applyBorder="1" applyAlignment="1">
      <alignment vertical="top"/>
    </xf>
    <xf numFmtId="0" fontId="25" fillId="0" borderId="0" xfId="3" applyFont="1" applyFill="1" applyBorder="1" applyAlignment="1">
      <alignment horizontal="center" vertical="center"/>
    </xf>
    <xf numFmtId="166" fontId="2" fillId="0" borderId="0" xfId="3" applyNumberFormat="1" applyFont="1" applyFill="1" applyBorder="1" applyAlignment="1"/>
    <xf numFmtId="166" fontId="22" fillId="0" borderId="0" xfId="3" applyNumberFormat="1" applyFont="1" applyFill="1" applyBorder="1" applyAlignment="1"/>
    <xf numFmtId="1" fontId="22" fillId="0" borderId="1" xfId="3" applyNumberFormat="1" applyFont="1" applyFill="1" applyBorder="1" applyAlignment="1">
      <alignment horizontal="center" vertical="top" wrapText="1"/>
    </xf>
    <xf numFmtId="166" fontId="5" fillId="0" borderId="0" xfId="0" applyNumberFormat="1" applyFont="1"/>
    <xf numFmtId="166" fontId="5" fillId="0" borderId="0" xfId="0" applyNumberFormat="1" applyFont="1" applyAlignment="1">
      <alignment vertical="center" wrapText="1"/>
    </xf>
    <xf numFmtId="166" fontId="4" fillId="0" borderId="0" xfId="3" applyNumberFormat="1" applyFont="1" applyFill="1" applyBorder="1" applyAlignment="1">
      <alignment vertical="center" wrapText="1"/>
    </xf>
    <xf numFmtId="0" fontId="32" fillId="0" borderId="5" xfId="2" applyNumberFormat="1" applyFont="1" applyFill="1" applyBorder="1" applyAlignment="1" applyProtection="1">
      <alignment horizontal="center" vertical="center" wrapText="1"/>
    </xf>
    <xf numFmtId="0" fontId="25" fillId="0" borderId="1" xfId="3" applyFont="1" applyFill="1" applyBorder="1" applyAlignment="1">
      <alignment horizontal="center" vertical="center" wrapText="1"/>
    </xf>
    <xf numFmtId="0" fontId="24" fillId="0" borderId="1" xfId="3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horizontal="center" vertical="center" wrapText="1"/>
    </xf>
    <xf numFmtId="4" fontId="24" fillId="0" borderId="1" xfId="3" applyNumberFormat="1" applyFont="1" applyFill="1" applyBorder="1" applyAlignment="1">
      <alignment horizontal="center" vertical="center" wrapText="1"/>
    </xf>
    <xf numFmtId="0" fontId="18" fillId="0" borderId="1" xfId="3" applyFont="1" applyFill="1" applyBorder="1" applyAlignment="1">
      <alignment vertical="center" wrapText="1"/>
    </xf>
    <xf numFmtId="166" fontId="5" fillId="0" borderId="1" xfId="1" applyNumberFormat="1" applyFont="1" applyFill="1" applyBorder="1" applyAlignment="1" applyProtection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36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0" fontId="22" fillId="0" borderId="1" xfId="3" applyFont="1" applyFill="1" applyBorder="1" applyAlignment="1">
      <alignment horizontal="center" vertical="center" wrapText="1"/>
    </xf>
    <xf numFmtId="2" fontId="22" fillId="0" borderId="1" xfId="3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2" fillId="0" borderId="1" xfId="3" applyNumberFormat="1" applyFont="1" applyFill="1" applyBorder="1" applyAlignment="1">
      <alignment vertical="top" wrapText="1"/>
    </xf>
    <xf numFmtId="0" fontId="22" fillId="0" borderId="1" xfId="3" applyNumberFormat="1" applyFont="1" applyFill="1" applyBorder="1" applyAlignment="1">
      <alignment vertical="top"/>
    </xf>
    <xf numFmtId="0" fontId="37" fillId="0" borderId="5" xfId="3" applyFont="1" applyFill="1" applyBorder="1" applyAlignment="1">
      <alignment horizontal="center" vertical="center" wrapText="1"/>
    </xf>
    <xf numFmtId="2" fontId="22" fillId="0" borderId="0" xfId="3" applyNumberFormat="1" applyFont="1" applyFill="1" applyBorder="1" applyAlignment="1"/>
    <xf numFmtId="164" fontId="2" fillId="0" borderId="0" xfId="1"/>
    <xf numFmtId="0" fontId="5" fillId="0" borderId="1" xfId="0" applyFont="1" applyBorder="1" applyAlignment="1">
      <alignment horizontal="left" vertical="center" wrapText="1"/>
    </xf>
    <xf numFmtId="0" fontId="22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/>
    <xf numFmtId="0" fontId="6" fillId="0" borderId="0" xfId="3" applyFont="1" applyFill="1" applyBorder="1" applyAlignment="1">
      <alignment horizontal="right" vertical="center"/>
    </xf>
    <xf numFmtId="0" fontId="31" fillId="0" borderId="0" xfId="3" applyFont="1" applyFill="1" applyBorder="1" applyAlignment="1">
      <alignment horizontal="right" vertical="center"/>
    </xf>
    <xf numFmtId="0" fontId="18" fillId="0" borderId="0" xfId="3" applyFont="1" applyFill="1" applyBorder="1" applyAlignment="1">
      <alignment horizontal="right" vertical="center"/>
    </xf>
    <xf numFmtId="0" fontId="17" fillId="0" borderId="0" xfId="3" applyFont="1" applyFill="1" applyBorder="1" applyAlignment="1">
      <alignment horizontal="right" vertical="center" wrapText="1"/>
    </xf>
    <xf numFmtId="0" fontId="17" fillId="0" borderId="0" xfId="3" applyFont="1" applyFill="1" applyBorder="1" applyAlignment="1">
      <alignment horizontal="right" vertical="center"/>
    </xf>
    <xf numFmtId="0" fontId="23" fillId="0" borderId="0" xfId="3" applyFont="1" applyFill="1" applyBorder="1" applyAlignment="1">
      <alignment horizontal="center"/>
    </xf>
    <xf numFmtId="0" fontId="21" fillId="0" borderId="0" xfId="3" applyFont="1" applyFill="1" applyBorder="1" applyAlignment="1">
      <alignment horizontal="center"/>
    </xf>
    <xf numFmtId="0" fontId="22" fillId="2" borderId="1" xfId="3" applyFont="1" applyFill="1" applyBorder="1" applyAlignment="1">
      <alignment horizontal="left" vertical="center" wrapText="1"/>
    </xf>
    <xf numFmtId="0" fontId="16" fillId="2" borderId="1" xfId="3" applyFont="1" applyFill="1" applyBorder="1" applyAlignment="1">
      <alignment vertical="center" wrapText="1"/>
    </xf>
    <xf numFmtId="0" fontId="22" fillId="0" borderId="1" xfId="3" applyFont="1" applyFill="1" applyBorder="1" applyAlignment="1">
      <alignment horizontal="left" vertical="center" wrapText="1"/>
    </xf>
    <xf numFmtId="165" fontId="22" fillId="0" borderId="1" xfId="3" applyNumberFormat="1" applyFont="1" applyFill="1" applyBorder="1" applyAlignment="1">
      <alignment horizontal="left" vertical="center" wrapText="1"/>
    </xf>
    <xf numFmtId="14" fontId="24" fillId="0" borderId="1" xfId="3" applyNumberFormat="1" applyFont="1" applyFill="1" applyBorder="1" applyAlignment="1">
      <alignment horizontal="left" vertical="center" wrapText="1"/>
    </xf>
    <xf numFmtId="0" fontId="24" fillId="0" borderId="1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center"/>
    </xf>
    <xf numFmtId="0" fontId="20" fillId="0" borderId="0" xfId="3" applyFont="1" applyFill="1" applyBorder="1" applyAlignment="1">
      <alignment horizontal="center"/>
    </xf>
    <xf numFmtId="0" fontId="20" fillId="0" borderId="2" xfId="3" applyFont="1" applyFill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top" wrapText="1"/>
    </xf>
    <xf numFmtId="0" fontId="16" fillId="0" borderId="5" xfId="3" applyFont="1" applyFill="1" applyBorder="1" applyAlignment="1">
      <alignment horizontal="center" vertical="top" wrapText="1"/>
    </xf>
    <xf numFmtId="0" fontId="16" fillId="0" borderId="3" xfId="3" applyFont="1" applyFill="1" applyBorder="1" applyAlignment="1">
      <alignment horizontal="center" vertical="top" wrapText="1"/>
    </xf>
    <xf numFmtId="166" fontId="16" fillId="0" borderId="5" xfId="3" applyNumberFormat="1" applyFont="1" applyFill="1" applyBorder="1" applyAlignment="1">
      <alignment horizontal="center" vertical="top" wrapText="1"/>
    </xf>
    <xf numFmtId="166" fontId="16" fillId="0" borderId="3" xfId="3" applyNumberFormat="1" applyFont="1" applyFill="1" applyBorder="1" applyAlignment="1">
      <alignment horizontal="center" vertical="top" wrapText="1"/>
    </xf>
    <xf numFmtId="166" fontId="24" fillId="0" borderId="5" xfId="3" applyNumberFormat="1" applyFont="1" applyFill="1" applyBorder="1" applyAlignment="1">
      <alignment horizontal="center" vertical="center" wrapText="1"/>
    </xf>
    <xf numFmtId="166" fontId="24" fillId="0" borderId="6" xfId="3" applyNumberFormat="1" applyFont="1" applyFill="1" applyBorder="1" applyAlignment="1">
      <alignment horizontal="center" vertical="center" wrapText="1"/>
    </xf>
    <xf numFmtId="166" fontId="24" fillId="0" borderId="3" xfId="3" applyNumberFormat="1" applyFont="1" applyFill="1" applyBorder="1" applyAlignment="1">
      <alignment horizontal="center" vertical="center" wrapText="1"/>
    </xf>
    <xf numFmtId="0" fontId="24" fillId="0" borderId="1" xfId="3" applyFont="1" applyFill="1" applyBorder="1" applyAlignment="1">
      <alignment horizontal="center" vertical="center" wrapText="1"/>
    </xf>
    <xf numFmtId="49" fontId="22" fillId="0" borderId="5" xfId="1" applyNumberFormat="1" applyFont="1" applyBorder="1" applyAlignment="1">
      <alignment horizontal="center" vertical="center" wrapText="1"/>
    </xf>
    <xf numFmtId="49" fontId="22" fillId="0" borderId="6" xfId="1" applyNumberFormat="1" applyFont="1" applyBorder="1" applyAlignment="1">
      <alignment horizontal="center" vertical="center" wrapText="1"/>
    </xf>
    <xf numFmtId="49" fontId="22" fillId="0" borderId="3" xfId="1" applyNumberFormat="1" applyFont="1" applyBorder="1" applyAlignment="1">
      <alignment horizontal="center" vertical="center" wrapText="1"/>
    </xf>
    <xf numFmtId="4" fontId="24" fillId="0" borderId="5" xfId="3" applyNumberFormat="1" applyFont="1" applyFill="1" applyBorder="1" applyAlignment="1">
      <alignment horizontal="center" vertical="center" wrapText="1"/>
    </xf>
    <xf numFmtId="4" fontId="24" fillId="0" borderId="6" xfId="3" applyNumberFormat="1" applyFont="1" applyFill="1" applyBorder="1" applyAlignment="1">
      <alignment horizontal="center" vertical="center" wrapText="1"/>
    </xf>
    <xf numFmtId="4" fontId="24" fillId="0" borderId="3" xfId="3" applyNumberFormat="1" applyFont="1" applyFill="1" applyBorder="1" applyAlignment="1">
      <alignment horizontal="center" vertical="center" wrapText="1"/>
    </xf>
    <xf numFmtId="0" fontId="25" fillId="0" borderId="1" xfId="3" applyFont="1" applyFill="1" applyBorder="1" applyAlignment="1">
      <alignment horizontal="center" vertical="center" wrapText="1"/>
    </xf>
    <xf numFmtId="0" fontId="12" fillId="0" borderId="0" xfId="3" applyFont="1" applyFill="1" applyBorder="1" applyAlignment="1">
      <alignment horizontal="left" wrapText="1"/>
    </xf>
    <xf numFmtId="0" fontId="18" fillId="0" borderId="1" xfId="3" applyFont="1" applyFill="1" applyBorder="1" applyAlignment="1">
      <alignment horizontal="center" vertical="center" wrapText="1"/>
    </xf>
    <xf numFmtId="0" fontId="28" fillId="0" borderId="0" xfId="3" applyFont="1" applyFill="1" applyBorder="1" applyAlignment="1">
      <alignment horizontal="center" vertical="center"/>
    </xf>
    <xf numFmtId="0" fontId="23" fillId="0" borderId="0" xfId="3" applyFont="1" applyFill="1" applyBorder="1" applyAlignment="1">
      <alignment horizontal="center" vertical="center" wrapText="1"/>
    </xf>
    <xf numFmtId="166" fontId="18" fillId="0" borderId="5" xfId="3" applyNumberFormat="1" applyFont="1" applyFill="1" applyBorder="1" applyAlignment="1">
      <alignment horizontal="center" vertical="center" wrapText="1"/>
    </xf>
    <xf numFmtId="166" fontId="18" fillId="0" borderId="6" xfId="3" applyNumberFormat="1" applyFont="1" applyFill="1" applyBorder="1" applyAlignment="1">
      <alignment horizontal="center" vertical="center" wrapText="1"/>
    </xf>
    <xf numFmtId="166" fontId="18" fillId="0" borderId="3" xfId="3" applyNumberFormat="1" applyFont="1" applyFill="1" applyBorder="1" applyAlignment="1">
      <alignment horizontal="center" vertical="center" wrapText="1"/>
    </xf>
    <xf numFmtId="0" fontId="18" fillId="0" borderId="5" xfId="3" applyFont="1" applyFill="1" applyBorder="1" applyAlignment="1">
      <alignment horizontal="center" vertical="center" wrapText="1"/>
    </xf>
    <xf numFmtId="0" fontId="18" fillId="0" borderId="6" xfId="3" applyFont="1" applyFill="1" applyBorder="1" applyAlignment="1">
      <alignment horizontal="center" vertical="center" wrapText="1"/>
    </xf>
    <xf numFmtId="0" fontId="18" fillId="0" borderId="3" xfId="3" applyFont="1" applyFill="1" applyBorder="1" applyAlignment="1">
      <alignment horizontal="center" vertical="center" wrapText="1"/>
    </xf>
  </cellXfs>
  <cellStyles count="4">
    <cellStyle name="TableStyleLight1" xfId="2" xr:uid="{00000000-0005-0000-0000-000000000000}"/>
    <cellStyle name="Гиперссылка" xfId="1" builtinId="8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W19"/>
  <sheetViews>
    <sheetView zoomScale="80" zoomScaleNormal="80" zoomScalePageLayoutView="60" workbookViewId="0">
      <selection activeCell="B12" sqref="B12"/>
    </sheetView>
  </sheetViews>
  <sheetFormatPr defaultRowHeight="15" x14ac:dyDescent="0.25"/>
  <cols>
    <col min="1" max="1" width="66.85546875" style="1" customWidth="1"/>
    <col min="2" max="2" width="54.42578125" style="1" customWidth="1"/>
    <col min="3" max="12" width="8.7109375" style="1"/>
    <col min="13" max="13" width="6.5703125" style="1"/>
    <col min="14" max="257" width="8.7109375" style="1"/>
  </cols>
  <sheetData>
    <row r="1" spans="1:13" ht="22.5" customHeight="1" x14ac:dyDescent="0.25">
      <c r="A1" s="3"/>
      <c r="B1" s="86"/>
      <c r="C1" s="86"/>
      <c r="D1" s="86"/>
      <c r="E1" s="86"/>
      <c r="F1" s="86"/>
      <c r="G1" s="87"/>
      <c r="H1" s="88"/>
      <c r="I1" s="88"/>
      <c r="J1" s="88"/>
      <c r="K1" s="88"/>
      <c r="L1" s="88"/>
      <c r="M1" s="88"/>
    </row>
    <row r="2" spans="1:13" ht="38.25" customHeight="1" x14ac:dyDescent="0.25">
      <c r="A2" s="89" t="s">
        <v>35</v>
      </c>
      <c r="B2" s="89"/>
      <c r="C2" s="89"/>
      <c r="D2" s="89"/>
      <c r="E2" s="89"/>
      <c r="F2" s="89"/>
      <c r="G2" s="90"/>
      <c r="H2" s="91"/>
      <c r="I2" s="91"/>
      <c r="J2" s="91"/>
      <c r="K2" s="91"/>
      <c r="L2" s="91"/>
      <c r="M2" s="91"/>
    </row>
    <row r="3" spans="1:13" ht="28.5" customHeight="1" x14ac:dyDescent="0.3">
      <c r="A3" s="92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</row>
    <row r="4" spans="1:13" ht="18" customHeight="1" x14ac:dyDescent="0.35">
      <c r="A4" s="93"/>
      <c r="B4" s="93"/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</row>
    <row r="5" spans="1:13" ht="42" customHeight="1" x14ac:dyDescent="0.25">
      <c r="A5" s="16" t="s">
        <v>1</v>
      </c>
      <c r="B5" s="94" t="s">
        <v>49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</row>
    <row r="6" spans="1:13" ht="42" customHeight="1" x14ac:dyDescent="0.25">
      <c r="A6" s="16" t="s">
        <v>2</v>
      </c>
      <c r="B6" s="86" t="s">
        <v>41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</row>
    <row r="7" spans="1:13" ht="42" customHeight="1" x14ac:dyDescent="0.25">
      <c r="A7" s="16" t="s">
        <v>3</v>
      </c>
      <c r="B7" s="96" t="s">
        <v>40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</row>
    <row r="8" spans="1:13" ht="42" customHeight="1" x14ac:dyDescent="0.25">
      <c r="A8" s="16" t="s">
        <v>4</v>
      </c>
      <c r="B8" s="97">
        <f>'Приложение 3.1.'!K11</f>
        <v>600000</v>
      </c>
      <c r="C8" s="97"/>
      <c r="D8" s="97"/>
      <c r="E8" s="97"/>
      <c r="F8" s="97"/>
      <c r="G8" s="97"/>
      <c r="H8" s="97"/>
      <c r="I8" s="97"/>
      <c r="J8" s="97"/>
      <c r="K8" s="97"/>
      <c r="L8" s="97"/>
      <c r="M8" s="97"/>
    </row>
    <row r="9" spans="1:13" ht="42" customHeight="1" x14ac:dyDescent="0.25">
      <c r="A9" s="16" t="s">
        <v>5</v>
      </c>
      <c r="B9" s="96" t="s">
        <v>36</v>
      </c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</row>
    <row r="10" spans="1:13" ht="42" customHeight="1" x14ac:dyDescent="0.25">
      <c r="A10" s="16" t="s">
        <v>6</v>
      </c>
      <c r="B10" s="98">
        <v>45267</v>
      </c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</row>
    <row r="11" spans="1:13" ht="21" x14ac:dyDescent="0.3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</row>
    <row r="12" spans="1:13" ht="66" customHeight="1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</row>
    <row r="13" spans="1:13" ht="24.75" customHeight="1" x14ac:dyDescent="0.25">
      <c r="A13" s="41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55"/>
      <c r="M13" s="41"/>
    </row>
    <row r="14" spans="1:13" ht="26.25" customHeight="1" x14ac:dyDescent="0.25">
      <c r="A14" s="41"/>
      <c r="B14" s="41"/>
      <c r="C14" s="41"/>
      <c r="D14" s="41"/>
      <c r="E14" s="56"/>
      <c r="F14" s="56"/>
      <c r="G14" s="56"/>
      <c r="H14" s="56"/>
      <c r="I14" s="41"/>
      <c r="J14" s="50"/>
      <c r="K14" s="50"/>
      <c r="L14" s="39"/>
      <c r="M14" s="50"/>
    </row>
    <row r="15" spans="1:13" ht="25.5" customHeight="1" x14ac:dyDescent="0.3">
      <c r="A15" s="42"/>
      <c r="B15" s="49"/>
      <c r="C15" s="43"/>
      <c r="D15" s="43"/>
      <c r="E15" s="41"/>
      <c r="F15" s="57"/>
      <c r="G15" s="41"/>
      <c r="H15" s="41"/>
      <c r="I15" s="41"/>
      <c r="J15" s="50"/>
      <c r="K15" s="50"/>
      <c r="L15" s="39"/>
      <c r="M15" s="50"/>
    </row>
    <row r="16" spans="1:13" ht="20.25" x14ac:dyDescent="0.3">
      <c r="A16" s="42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</row>
    <row r="17" spans="1:13" ht="21" x14ac:dyDescent="0.3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</row>
    <row r="18" spans="1:13" ht="21" x14ac:dyDescent="0.3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</row>
    <row r="19" spans="1:13" ht="21" x14ac:dyDescent="0.3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</row>
  </sheetData>
  <mergeCells count="10">
    <mergeCell ref="B6:M6"/>
    <mergeCell ref="B7:M7"/>
    <mergeCell ref="B8:M8"/>
    <mergeCell ref="B9:M9"/>
    <mergeCell ref="B10:M10"/>
    <mergeCell ref="A1:M1"/>
    <mergeCell ref="A2:M2"/>
    <mergeCell ref="A3:M3"/>
    <mergeCell ref="A4:M4"/>
    <mergeCell ref="B5:M5"/>
  </mergeCells>
  <pageMargins left="0.11811023622047245" right="0.11811023622047245" top="0.15748031496062992" bottom="0.15748031496062992" header="0.51181102362204722" footer="0.51181102362204722"/>
  <pageSetup paperSize="9" scale="65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O27"/>
  <sheetViews>
    <sheetView zoomScaleSheetLayoutView="50" zoomScalePageLayoutView="60" workbookViewId="0">
      <pane xSplit="4" ySplit="7" topLeftCell="E8" activePane="bottomRight" state="frozen"/>
      <selection pane="topRight" activeCell="E1" sqref="E1"/>
      <selection pane="bottomLeft" activeCell="A9" sqref="A9"/>
      <selection pane="bottomRight" activeCell="K8" sqref="K8"/>
    </sheetView>
  </sheetViews>
  <sheetFormatPr defaultRowHeight="15" x14ac:dyDescent="0.25"/>
  <cols>
    <col min="1" max="1" width="12.85546875" style="1" customWidth="1"/>
    <col min="2" max="2" width="66.85546875" style="1" customWidth="1"/>
    <col min="3" max="3" width="14.140625" style="1" customWidth="1"/>
    <col min="4" max="4" width="18.28515625" style="1" customWidth="1"/>
    <col min="5" max="5" width="22.5703125" style="1" customWidth="1"/>
    <col min="6" max="6" width="22.28515625" style="1" customWidth="1"/>
    <col min="7" max="7" width="21.7109375" style="1" customWidth="1"/>
    <col min="8" max="8" width="24.85546875" style="1" customWidth="1"/>
    <col min="9" max="9" width="15.42578125" style="59" customWidth="1"/>
    <col min="10" max="10" width="19.140625" style="1" customWidth="1"/>
    <col min="11" max="11" width="25.140625" style="1" customWidth="1"/>
    <col min="12" max="12" width="9.140625" style="1" customWidth="1"/>
    <col min="13" max="249" width="8.7109375" style="1"/>
  </cols>
  <sheetData>
    <row r="1" spans="1:12" ht="24.75" customHeight="1" x14ac:dyDescent="0.25">
      <c r="H1" s="52"/>
      <c r="J1" s="100"/>
      <c r="K1" s="100"/>
    </row>
    <row r="2" spans="1:12" ht="12.75" customHeight="1" x14ac:dyDescent="0.3">
      <c r="A2" s="17"/>
      <c r="B2" s="17"/>
      <c r="C2" s="17"/>
      <c r="D2" s="17"/>
      <c r="E2" s="17"/>
      <c r="F2" s="17"/>
      <c r="G2" s="17"/>
      <c r="H2" s="53"/>
      <c r="I2" s="60"/>
      <c r="J2" s="17"/>
      <c r="K2" s="17"/>
    </row>
    <row r="3" spans="1:12" ht="23.25" customHeight="1" x14ac:dyDescent="0.3">
      <c r="A3" s="17"/>
      <c r="B3" s="17"/>
      <c r="C3" s="17"/>
      <c r="D3" s="17"/>
      <c r="E3" s="17"/>
      <c r="F3" s="17"/>
      <c r="G3" s="17"/>
      <c r="H3" s="53"/>
      <c r="I3" s="60"/>
      <c r="J3" s="101" t="s">
        <v>37</v>
      </c>
      <c r="K3" s="101"/>
    </row>
    <row r="4" spans="1:12" ht="37.5" customHeight="1" x14ac:dyDescent="0.25">
      <c r="A4" s="102" t="s">
        <v>7</v>
      </c>
      <c r="B4" s="102"/>
      <c r="C4" s="102"/>
      <c r="D4" s="102"/>
      <c r="E4" s="102"/>
      <c r="F4" s="102"/>
      <c r="G4" s="102"/>
      <c r="H4" s="102"/>
      <c r="I4" s="102"/>
      <c r="J4" s="102"/>
      <c r="K4" s="102"/>
    </row>
    <row r="5" spans="1:12" ht="70.5" customHeight="1" x14ac:dyDescent="0.25">
      <c r="A5" s="103" t="s">
        <v>8</v>
      </c>
      <c r="B5" s="104" t="s">
        <v>9</v>
      </c>
      <c r="C5" s="103" t="s">
        <v>29</v>
      </c>
      <c r="D5" s="103" t="s">
        <v>10</v>
      </c>
      <c r="E5" s="103" t="s">
        <v>11</v>
      </c>
      <c r="F5" s="103"/>
      <c r="G5" s="103"/>
      <c r="H5" s="103"/>
      <c r="I5" s="106" t="s">
        <v>22</v>
      </c>
      <c r="J5" s="103" t="s">
        <v>12</v>
      </c>
      <c r="K5" s="103" t="s">
        <v>42</v>
      </c>
    </row>
    <row r="6" spans="1:12" ht="86.25" customHeight="1" x14ac:dyDescent="0.25">
      <c r="A6" s="103"/>
      <c r="B6" s="105"/>
      <c r="C6" s="103"/>
      <c r="D6" s="103"/>
      <c r="E6" s="21" t="s">
        <v>13</v>
      </c>
      <c r="F6" s="21" t="s">
        <v>14</v>
      </c>
      <c r="G6" s="44" t="s">
        <v>15</v>
      </c>
      <c r="H6" s="21" t="s">
        <v>16</v>
      </c>
      <c r="I6" s="107"/>
      <c r="J6" s="103"/>
      <c r="K6" s="103"/>
    </row>
    <row r="7" spans="1:12" ht="30" customHeight="1" x14ac:dyDescent="0.25">
      <c r="A7" s="22">
        <v>1</v>
      </c>
      <c r="B7" s="22">
        <v>2</v>
      </c>
      <c r="C7" s="22">
        <v>3</v>
      </c>
      <c r="D7" s="22">
        <v>4</v>
      </c>
      <c r="E7" s="22">
        <v>5</v>
      </c>
      <c r="F7" s="22">
        <v>6</v>
      </c>
      <c r="G7" s="45">
        <v>7</v>
      </c>
      <c r="H7" s="22">
        <v>8</v>
      </c>
      <c r="I7" s="61">
        <v>9</v>
      </c>
      <c r="J7" s="22">
        <v>10</v>
      </c>
      <c r="K7" s="22">
        <v>11</v>
      </c>
    </row>
    <row r="8" spans="1:12" ht="27.75" customHeight="1" x14ac:dyDescent="0.25">
      <c r="A8" s="76">
        <v>1</v>
      </c>
      <c r="B8" s="84" t="s">
        <v>43</v>
      </c>
      <c r="C8" s="78" t="s">
        <v>34</v>
      </c>
      <c r="D8" s="76">
        <v>1</v>
      </c>
      <c r="E8" s="77">
        <f>'Приложение 3.3.'!K9</f>
        <v>40333.333333333336</v>
      </c>
      <c r="F8" s="79"/>
      <c r="G8" s="80"/>
      <c r="H8" s="77"/>
      <c r="I8" s="77">
        <v>0.4</v>
      </c>
      <c r="J8" s="77">
        <f>(H8+E8)</f>
        <v>40333.333333333336</v>
      </c>
      <c r="K8" s="77">
        <f>J8</f>
        <v>40333.333333333336</v>
      </c>
      <c r="L8" s="39"/>
    </row>
    <row r="9" spans="1:12" ht="31.5" x14ac:dyDescent="0.25">
      <c r="A9" s="85">
        <v>2</v>
      </c>
      <c r="B9" s="84" t="s">
        <v>47</v>
      </c>
      <c r="C9" s="78" t="s">
        <v>34</v>
      </c>
      <c r="D9" s="76">
        <v>1</v>
      </c>
      <c r="E9" s="77">
        <f>'Приложение 3.3.'!K10</f>
        <v>419166.66666666669</v>
      </c>
      <c r="F9" s="79"/>
      <c r="G9" s="80"/>
      <c r="H9" s="77"/>
      <c r="I9" s="77">
        <v>0.4</v>
      </c>
      <c r="J9" s="77">
        <f t="shared" ref="J9:J10" si="0">(H9+E9)</f>
        <v>419166.66666666669</v>
      </c>
      <c r="K9" s="77">
        <f t="shared" ref="K9" si="1">J9</f>
        <v>419166.66666666669</v>
      </c>
    </row>
    <row r="10" spans="1:12" ht="20.25" x14ac:dyDescent="0.25">
      <c r="A10" s="85">
        <v>3</v>
      </c>
      <c r="B10" s="84" t="s">
        <v>48</v>
      </c>
      <c r="C10" s="78" t="s">
        <v>34</v>
      </c>
      <c r="D10" s="76">
        <v>2</v>
      </c>
      <c r="E10" s="77">
        <f>'Приложение 3.3.'!K11</f>
        <v>70250</v>
      </c>
      <c r="F10" s="79"/>
      <c r="G10" s="80"/>
      <c r="H10" s="77"/>
      <c r="I10" s="77">
        <v>0.4</v>
      </c>
      <c r="J10" s="77">
        <f t="shared" si="0"/>
        <v>70250</v>
      </c>
      <c r="K10" s="77">
        <f>J10*D10</f>
        <v>140500</v>
      </c>
    </row>
    <row r="11" spans="1:12" ht="20.25" x14ac:dyDescent="0.3">
      <c r="A11" s="17"/>
      <c r="B11" s="17"/>
      <c r="C11" s="17"/>
      <c r="D11" s="17"/>
      <c r="E11" s="17"/>
      <c r="F11" s="17"/>
      <c r="G11" s="17"/>
      <c r="H11" s="17"/>
      <c r="I11" s="60"/>
      <c r="J11" s="17"/>
      <c r="K11" s="82">
        <f>SUM(K8:K10)</f>
        <v>600000</v>
      </c>
    </row>
    <row r="12" spans="1:12" ht="20.25" x14ac:dyDescent="0.3">
      <c r="A12" s="17"/>
      <c r="B12" s="17"/>
      <c r="C12" s="17"/>
      <c r="D12" s="17"/>
      <c r="E12" s="17"/>
      <c r="F12" s="17"/>
      <c r="G12" s="17"/>
      <c r="H12" s="17"/>
      <c r="I12" s="60"/>
      <c r="J12" s="17"/>
      <c r="K12" s="17"/>
    </row>
    <row r="13" spans="1:12" ht="20.25" x14ac:dyDescent="0.3">
      <c r="A13" s="17"/>
      <c r="B13" s="17"/>
      <c r="C13" s="17"/>
      <c r="D13" s="17"/>
      <c r="E13" s="17"/>
      <c r="F13" s="17"/>
      <c r="G13" s="17"/>
      <c r="H13" s="17"/>
      <c r="I13" s="60"/>
      <c r="J13" s="17"/>
      <c r="K13" s="17"/>
    </row>
    <row r="14" spans="1:12" ht="20.25" x14ac:dyDescent="0.3">
      <c r="A14" s="17"/>
      <c r="B14" s="17"/>
      <c r="C14" s="17"/>
      <c r="D14" s="17"/>
      <c r="E14" s="17"/>
      <c r="F14" s="17"/>
      <c r="G14" s="17"/>
      <c r="H14" s="17"/>
      <c r="I14" s="60"/>
      <c r="J14" s="17"/>
      <c r="K14" s="17"/>
    </row>
    <row r="15" spans="1:12" ht="20.25" x14ac:dyDescent="0.3">
      <c r="A15" s="17"/>
      <c r="B15" s="17"/>
      <c r="C15" s="17"/>
      <c r="D15" s="17"/>
      <c r="E15" s="17"/>
      <c r="F15" s="17"/>
      <c r="G15" s="17"/>
      <c r="H15" s="17"/>
      <c r="I15" s="60"/>
      <c r="J15" s="17"/>
      <c r="K15" s="17"/>
    </row>
    <row r="16" spans="1:12" ht="20.25" x14ac:dyDescent="0.3">
      <c r="A16" s="17"/>
      <c r="B16" s="17"/>
      <c r="C16" s="17"/>
      <c r="D16" s="17"/>
      <c r="E16" s="17"/>
      <c r="F16" s="17"/>
      <c r="G16" s="17"/>
      <c r="H16" s="17"/>
      <c r="I16" s="60"/>
      <c r="J16" s="17"/>
      <c r="K16" s="17"/>
    </row>
    <row r="17" spans="1:11" ht="20.25" x14ac:dyDescent="0.3">
      <c r="A17" s="17"/>
      <c r="B17" s="17"/>
      <c r="C17" s="17"/>
      <c r="D17" s="17"/>
      <c r="E17" s="17"/>
      <c r="F17" s="17"/>
      <c r="G17" s="17"/>
      <c r="H17" s="17"/>
      <c r="I17" s="60"/>
      <c r="J17" s="17"/>
      <c r="K17" s="17"/>
    </row>
    <row r="18" spans="1:11" ht="20.25" x14ac:dyDescent="0.3">
      <c r="A18" s="17"/>
      <c r="B18" s="17"/>
      <c r="C18" s="17"/>
      <c r="D18" s="17"/>
      <c r="E18" s="17"/>
      <c r="F18" s="17"/>
      <c r="G18" s="17"/>
      <c r="H18" s="17"/>
      <c r="I18" s="60"/>
      <c r="J18" s="17"/>
      <c r="K18" s="17"/>
    </row>
    <row r="19" spans="1:11" ht="20.25" x14ac:dyDescent="0.3">
      <c r="A19" s="17"/>
      <c r="B19" s="17"/>
      <c r="C19" s="17"/>
      <c r="D19" s="17"/>
      <c r="E19" s="17"/>
      <c r="F19" s="17"/>
      <c r="G19" s="17"/>
      <c r="H19" s="17"/>
      <c r="I19" s="60"/>
      <c r="J19" s="17"/>
      <c r="K19" s="17"/>
    </row>
    <row r="20" spans="1:11" ht="20.25" x14ac:dyDescent="0.3">
      <c r="A20" s="17"/>
      <c r="B20" s="17"/>
      <c r="C20" s="17"/>
      <c r="D20" s="17"/>
      <c r="E20" s="17"/>
      <c r="F20" s="17"/>
      <c r="G20" s="17"/>
      <c r="H20" s="17"/>
      <c r="I20" s="60"/>
      <c r="J20" s="17"/>
      <c r="K20" s="17"/>
    </row>
    <row r="21" spans="1:11" ht="20.25" x14ac:dyDescent="0.3">
      <c r="A21" s="17"/>
      <c r="B21" s="17"/>
      <c r="C21" s="17"/>
      <c r="D21" s="17"/>
      <c r="E21" s="17"/>
      <c r="F21" s="17"/>
      <c r="G21" s="17"/>
      <c r="H21" s="17"/>
      <c r="I21" s="60"/>
      <c r="J21" s="17"/>
      <c r="K21" s="17"/>
    </row>
    <row r="22" spans="1:11" ht="20.25" x14ac:dyDescent="0.3">
      <c r="A22" s="17"/>
      <c r="B22" s="17"/>
      <c r="C22" s="17"/>
      <c r="D22" s="17"/>
      <c r="E22" s="17"/>
      <c r="F22" s="17"/>
      <c r="G22" s="17"/>
      <c r="H22" s="17"/>
      <c r="I22" s="60"/>
      <c r="J22" s="17"/>
      <c r="K22" s="17"/>
    </row>
    <row r="23" spans="1:11" ht="20.25" x14ac:dyDescent="0.3">
      <c r="A23" s="17"/>
      <c r="B23" s="17"/>
      <c r="C23" s="17"/>
      <c r="D23" s="17"/>
      <c r="E23" s="17"/>
      <c r="F23" s="17"/>
      <c r="G23" s="17"/>
      <c r="H23" s="17"/>
      <c r="I23" s="60"/>
      <c r="J23" s="17"/>
      <c r="K23" s="17"/>
    </row>
    <row r="24" spans="1:11" ht="20.25" x14ac:dyDescent="0.3">
      <c r="A24" s="17"/>
      <c r="B24" s="17"/>
      <c r="C24" s="17"/>
      <c r="D24" s="17"/>
      <c r="E24" s="17"/>
      <c r="F24" s="17"/>
      <c r="G24" s="17"/>
      <c r="H24" s="17"/>
      <c r="I24" s="60"/>
      <c r="J24" s="17"/>
      <c r="K24" s="17"/>
    </row>
    <row r="25" spans="1:11" ht="20.25" x14ac:dyDescent="0.3">
      <c r="A25" s="17"/>
      <c r="B25" s="17"/>
      <c r="C25" s="17"/>
      <c r="D25" s="17"/>
      <c r="E25" s="17"/>
      <c r="F25" s="17"/>
      <c r="G25" s="17"/>
      <c r="H25" s="17"/>
      <c r="I25" s="60"/>
      <c r="J25" s="17"/>
      <c r="K25" s="17"/>
    </row>
    <row r="26" spans="1:11" ht="20.25" x14ac:dyDescent="0.3">
      <c r="A26" s="17"/>
      <c r="B26" s="17"/>
      <c r="C26" s="17"/>
      <c r="D26" s="17"/>
      <c r="E26" s="17"/>
      <c r="F26" s="17"/>
      <c r="G26" s="17"/>
      <c r="H26" s="17"/>
      <c r="I26" s="60"/>
      <c r="J26" s="17"/>
      <c r="K26" s="17"/>
    </row>
    <row r="27" spans="1:11" ht="20.25" x14ac:dyDescent="0.3">
      <c r="A27" s="17"/>
      <c r="B27" s="17"/>
      <c r="C27" s="17"/>
      <c r="D27" s="17"/>
      <c r="E27" s="17"/>
      <c r="F27" s="17"/>
      <c r="G27" s="17"/>
      <c r="H27" s="17"/>
      <c r="I27" s="60"/>
      <c r="J27" s="17"/>
      <c r="K27" s="17"/>
    </row>
  </sheetData>
  <mergeCells count="11">
    <mergeCell ref="J1:K1"/>
    <mergeCell ref="J3:K3"/>
    <mergeCell ref="A4:K4"/>
    <mergeCell ref="A5:A6"/>
    <mergeCell ref="B5:B6"/>
    <mergeCell ref="C5:C6"/>
    <mergeCell ref="D5:D6"/>
    <mergeCell ref="E5:H5"/>
    <mergeCell ref="J5:J6"/>
    <mergeCell ref="K5:K6"/>
    <mergeCell ref="I5:I6"/>
  </mergeCells>
  <pageMargins left="0.25" right="0.25" top="0.75" bottom="0.75" header="0.3" footer="0.3"/>
  <pageSetup paperSize="9" scale="47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V15"/>
  <sheetViews>
    <sheetView zoomScale="70" zoomScaleNormal="70" zoomScalePageLayoutView="60" workbookViewId="0">
      <pane xSplit="4" ySplit="12" topLeftCell="E13" activePane="bottomRight" state="frozen"/>
      <selection pane="topRight" activeCell="E1" sqref="E1"/>
      <selection pane="bottomLeft" activeCell="A10" sqref="A10"/>
      <selection pane="bottomRight" activeCell="B13" sqref="B13:B15"/>
    </sheetView>
  </sheetViews>
  <sheetFormatPr defaultColWidth="9.140625" defaultRowHeight="14.25" x14ac:dyDescent="0.2"/>
  <cols>
    <col min="1" max="1" width="7.42578125" style="3"/>
    <col min="2" max="2" width="48.85546875" style="3" customWidth="1"/>
    <col min="3" max="3" width="85.140625" style="3" customWidth="1"/>
    <col min="4" max="4" width="19.140625" style="3"/>
    <col min="5" max="5" width="18.140625" style="3" customWidth="1"/>
    <col min="6" max="6" width="0" style="3" hidden="1"/>
    <col min="7" max="7" width="12.85546875" style="3" customWidth="1"/>
    <col min="8" max="8" width="0" style="3" hidden="1"/>
    <col min="9" max="9" width="19.42578125" style="3" customWidth="1"/>
    <col min="10" max="10" width="21.140625" style="3" customWidth="1"/>
    <col min="11" max="11" width="16.85546875" style="3"/>
    <col min="12" max="12" width="18.85546875" style="3" customWidth="1"/>
    <col min="13" max="13" width="9.28515625" style="3"/>
    <col min="14" max="14" width="28.85546875" style="3"/>
    <col min="15" max="256" width="9.28515625" style="3"/>
    <col min="257" max="16384" width="9.140625" style="6"/>
  </cols>
  <sheetData>
    <row r="1" spans="1:15" ht="22.5" hidden="1" customHeight="1" x14ac:dyDescent="0.2">
      <c r="B1" s="4"/>
      <c r="C1" s="4"/>
      <c r="D1" s="4"/>
      <c r="E1" s="4"/>
      <c r="F1" s="4"/>
      <c r="G1" s="4"/>
      <c r="H1" s="4"/>
      <c r="I1" s="4"/>
      <c r="J1" s="4"/>
      <c r="L1" s="5"/>
      <c r="M1" s="4"/>
      <c r="N1" s="4"/>
      <c r="O1" s="4"/>
    </row>
    <row r="2" spans="1:15" ht="24" hidden="1" customHeight="1" x14ac:dyDescent="0.2">
      <c r="B2" s="7"/>
      <c r="C2" s="4"/>
      <c r="D2" s="4"/>
      <c r="E2" s="4"/>
      <c r="F2" s="4"/>
      <c r="G2" s="4"/>
      <c r="H2" s="4"/>
      <c r="I2" s="4"/>
      <c r="J2" s="4"/>
      <c r="L2" s="5"/>
      <c r="M2" s="4"/>
      <c r="N2" s="4"/>
      <c r="O2" s="4"/>
    </row>
    <row r="3" spans="1:15" hidden="1" x14ac:dyDescent="0.2">
      <c r="B3" s="8"/>
    </row>
    <row r="4" spans="1:15" ht="18" hidden="1" x14ac:dyDescent="0.25">
      <c r="A4" s="119" t="s">
        <v>17</v>
      </c>
      <c r="B4" s="119"/>
      <c r="C4" s="119"/>
      <c r="D4" s="119"/>
      <c r="E4" s="119"/>
      <c r="F4" s="119"/>
      <c r="G4" s="119"/>
      <c r="H4" s="119"/>
      <c r="I4" s="119"/>
      <c r="J4" s="119"/>
    </row>
    <row r="5" spans="1:15" hidden="1" x14ac:dyDescent="0.2"/>
    <row r="6" spans="1:15" hidden="1" x14ac:dyDescent="0.2"/>
    <row r="7" spans="1:15" ht="32.25" customHeight="1" x14ac:dyDescent="0.2">
      <c r="L7" s="58" t="s">
        <v>38</v>
      </c>
    </row>
    <row r="8" spans="1:15" ht="43.5" customHeight="1" x14ac:dyDescent="0.3">
      <c r="A8" s="18"/>
      <c r="B8" s="121" t="s">
        <v>17</v>
      </c>
      <c r="C8" s="121"/>
      <c r="D8" s="121"/>
      <c r="E8" s="121"/>
      <c r="F8" s="121"/>
      <c r="G8" s="121"/>
      <c r="H8" s="121"/>
      <c r="I8" s="121"/>
      <c r="J8" s="121"/>
      <c r="K8" s="121"/>
      <c r="L8" s="121"/>
    </row>
    <row r="9" spans="1:15" ht="21.75" customHeight="1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23"/>
    </row>
    <row r="10" spans="1:15" s="9" customFormat="1" ht="41.25" customHeight="1" x14ac:dyDescent="0.2">
      <c r="A10" s="120" t="s">
        <v>8</v>
      </c>
      <c r="B10" s="120" t="s">
        <v>32</v>
      </c>
      <c r="C10" s="120"/>
      <c r="D10" s="120"/>
      <c r="E10" s="120" t="s">
        <v>19</v>
      </c>
      <c r="F10" s="120"/>
      <c r="G10" s="120"/>
      <c r="H10" s="120"/>
      <c r="I10" s="120"/>
      <c r="J10" s="120" t="s">
        <v>20</v>
      </c>
      <c r="K10" s="120" t="s">
        <v>21</v>
      </c>
      <c r="L10" s="120" t="s">
        <v>22</v>
      </c>
    </row>
    <row r="11" spans="1:15" s="9" customFormat="1" ht="147" customHeight="1" x14ac:dyDescent="0.2">
      <c r="A11" s="120"/>
      <c r="B11" s="70" t="s">
        <v>9</v>
      </c>
      <c r="C11" s="70" t="s">
        <v>31</v>
      </c>
      <c r="D11" s="70" t="s">
        <v>18</v>
      </c>
      <c r="E11" s="120" t="s">
        <v>23</v>
      </c>
      <c r="F11" s="120"/>
      <c r="G11" s="120" t="s">
        <v>24</v>
      </c>
      <c r="H11" s="120"/>
      <c r="I11" s="68" t="s">
        <v>25</v>
      </c>
      <c r="J11" s="120"/>
      <c r="K11" s="120"/>
      <c r="L11" s="120"/>
    </row>
    <row r="12" spans="1:15" s="48" customFormat="1" ht="33" customHeight="1" x14ac:dyDescent="0.2">
      <c r="A12" s="46">
        <v>1</v>
      </c>
      <c r="B12" s="66">
        <v>2</v>
      </c>
      <c r="C12" s="66">
        <v>3</v>
      </c>
      <c r="D12" s="66">
        <v>4</v>
      </c>
      <c r="E12" s="118">
        <v>5</v>
      </c>
      <c r="F12" s="118"/>
      <c r="G12" s="118">
        <v>6</v>
      </c>
      <c r="H12" s="118"/>
      <c r="I12" s="66">
        <v>7</v>
      </c>
      <c r="J12" s="66">
        <v>8</v>
      </c>
      <c r="K12" s="47">
        <v>9</v>
      </c>
      <c r="L12" s="47">
        <v>10</v>
      </c>
    </row>
    <row r="13" spans="1:15" s="10" customFormat="1" ht="30.75" customHeight="1" x14ac:dyDescent="0.25">
      <c r="A13" s="111">
        <v>1</v>
      </c>
      <c r="B13" s="112"/>
      <c r="C13" s="83"/>
      <c r="D13" s="51"/>
      <c r="E13" s="111"/>
      <c r="F13" s="111"/>
      <c r="G13" s="111"/>
      <c r="H13" s="111"/>
      <c r="I13" s="67"/>
      <c r="J13" s="69"/>
      <c r="K13" s="115">
        <f>(D13+D14+D15)/3</f>
        <v>0</v>
      </c>
      <c r="L13" s="108"/>
      <c r="N13" s="11"/>
    </row>
    <row r="14" spans="1:15" s="10" customFormat="1" ht="22.5" x14ac:dyDescent="0.25">
      <c r="A14" s="111"/>
      <c r="B14" s="113"/>
      <c r="C14" s="83"/>
      <c r="D14" s="51"/>
      <c r="E14" s="111"/>
      <c r="F14" s="111"/>
      <c r="G14" s="111"/>
      <c r="H14" s="111"/>
      <c r="I14" s="19"/>
      <c r="J14" s="69"/>
      <c r="K14" s="116"/>
      <c r="L14" s="109"/>
      <c r="N14" s="11"/>
      <c r="O14" s="54"/>
    </row>
    <row r="15" spans="1:15" s="10" customFormat="1" ht="25.5" customHeight="1" x14ac:dyDescent="0.25">
      <c r="A15" s="111"/>
      <c r="B15" s="114"/>
      <c r="C15" s="83"/>
      <c r="D15" s="51"/>
      <c r="E15" s="111"/>
      <c r="F15" s="111"/>
      <c r="G15" s="111"/>
      <c r="H15" s="111"/>
      <c r="I15" s="67"/>
      <c r="J15" s="69"/>
      <c r="K15" s="117"/>
      <c r="L15" s="110"/>
      <c r="N15" s="11"/>
    </row>
  </sheetData>
  <mergeCells count="22">
    <mergeCell ref="E12:F12"/>
    <mergeCell ref="G12:H12"/>
    <mergeCell ref="A4:J4"/>
    <mergeCell ref="A10:A11"/>
    <mergeCell ref="E10:I10"/>
    <mergeCell ref="J10:J11"/>
    <mergeCell ref="B10:D10"/>
    <mergeCell ref="E11:F11"/>
    <mergeCell ref="G11:H11"/>
    <mergeCell ref="B8:L8"/>
    <mergeCell ref="K10:K11"/>
    <mergeCell ref="L10:L11"/>
    <mergeCell ref="A13:A15"/>
    <mergeCell ref="B13:B15"/>
    <mergeCell ref="E13:F13"/>
    <mergeCell ref="G13:H13"/>
    <mergeCell ref="K13:K15"/>
    <mergeCell ref="L13:L15"/>
    <mergeCell ref="E14:F14"/>
    <mergeCell ref="G14:H14"/>
    <mergeCell ref="E15:F15"/>
    <mergeCell ref="G15:H15"/>
  </mergeCells>
  <pageMargins left="0.31496062992125984" right="0.31496062992125984" top="0.15748031496062992" bottom="0.15748031496062992" header="0.51181102362204722" footer="0.51181102362204722"/>
  <pageSetup paperSize="9" scale="60" firstPageNumber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1"/>
  <sheetViews>
    <sheetView tabSelected="1" workbookViewId="0">
      <selection activeCell="E11" sqref="E11"/>
    </sheetView>
  </sheetViews>
  <sheetFormatPr defaultRowHeight="15.75" x14ac:dyDescent="0.25"/>
  <cols>
    <col min="1" max="1" width="8" style="13" customWidth="1"/>
    <col min="2" max="2" width="31.5703125" style="13" customWidth="1"/>
    <col min="3" max="3" width="12.85546875" style="13" customWidth="1"/>
    <col min="4" max="4" width="32.140625" style="13" customWidth="1"/>
    <col min="5" max="5" width="13.42578125" style="13" customWidth="1"/>
    <col min="6" max="6" width="32.7109375" style="13" customWidth="1"/>
    <col min="7" max="7" width="13.42578125" style="14" customWidth="1"/>
    <col min="8" max="8" width="30.7109375" style="13" customWidth="1"/>
    <col min="9" max="9" width="13.5703125" style="13" customWidth="1"/>
    <col min="10" max="10" width="18" style="62" customWidth="1"/>
    <col min="11" max="11" width="25.28515625" style="13" customWidth="1"/>
    <col min="12" max="12" width="16" style="13" bestFit="1" customWidth="1"/>
    <col min="13" max="15" width="9.140625" style="13"/>
  </cols>
  <sheetData>
    <row r="1" spans="1:20" x14ac:dyDescent="0.25">
      <c r="K1" s="12"/>
    </row>
    <row r="2" spans="1:20" ht="40.5" customHeight="1" x14ac:dyDescent="0.25">
      <c r="A2" s="30"/>
      <c r="B2" s="30"/>
      <c r="C2" s="30"/>
      <c r="D2" s="30"/>
      <c r="E2" s="30"/>
      <c r="F2" s="30"/>
      <c r="G2" s="31"/>
      <c r="H2" s="30"/>
      <c r="I2" s="30"/>
      <c r="J2" s="63"/>
      <c r="K2" s="58" t="s">
        <v>39</v>
      </c>
    </row>
    <row r="3" spans="1:20" ht="58.5" customHeight="1" x14ac:dyDescent="0.25">
      <c r="A3" s="32"/>
      <c r="B3" s="122" t="s">
        <v>30</v>
      </c>
      <c r="C3" s="122"/>
      <c r="D3" s="122"/>
      <c r="E3" s="122"/>
      <c r="F3" s="122"/>
      <c r="G3" s="122"/>
      <c r="H3" s="122"/>
      <c r="I3" s="122"/>
      <c r="J3" s="122"/>
      <c r="K3" s="32"/>
    </row>
    <row r="4" spans="1:20" ht="53.25" customHeight="1" x14ac:dyDescent="0.25">
      <c r="A4" s="33"/>
      <c r="B4" s="33"/>
      <c r="C4" s="20"/>
      <c r="D4" s="33"/>
      <c r="E4" s="20"/>
      <c r="F4" s="33"/>
      <c r="G4" s="34"/>
      <c r="H4" s="33"/>
      <c r="I4" s="33"/>
      <c r="J4" s="64"/>
      <c r="K4" s="33"/>
    </row>
    <row r="5" spans="1:20" ht="66.75" customHeight="1" x14ac:dyDescent="0.25">
      <c r="A5" s="24" t="s">
        <v>8</v>
      </c>
      <c r="B5" s="120" t="s">
        <v>26</v>
      </c>
      <c r="C5" s="120"/>
      <c r="D5" s="120"/>
      <c r="E5" s="120"/>
      <c r="F5" s="120"/>
      <c r="G5" s="120"/>
      <c r="H5" s="120"/>
      <c r="I5" s="120"/>
      <c r="J5" s="123" t="s">
        <v>33</v>
      </c>
      <c r="K5" s="126" t="s">
        <v>12</v>
      </c>
    </row>
    <row r="6" spans="1:20" ht="45" customHeight="1" x14ac:dyDescent="0.25">
      <c r="A6" s="24"/>
      <c r="B6" s="65" t="s">
        <v>44</v>
      </c>
      <c r="C6" s="26"/>
      <c r="D6" s="65" t="s">
        <v>45</v>
      </c>
      <c r="E6" s="25"/>
      <c r="F6" s="65" t="s">
        <v>46</v>
      </c>
      <c r="G6" s="27"/>
      <c r="H6" s="81"/>
      <c r="I6" s="25"/>
      <c r="J6" s="124"/>
      <c r="K6" s="127"/>
    </row>
    <row r="7" spans="1:20" ht="114.75" customHeight="1" x14ac:dyDescent="0.25">
      <c r="A7" s="24"/>
      <c r="B7" s="25" t="s">
        <v>27</v>
      </c>
      <c r="C7" s="28" t="s">
        <v>28</v>
      </c>
      <c r="D7" s="25" t="s">
        <v>27</v>
      </c>
      <c r="E7" s="28" t="s">
        <v>28</v>
      </c>
      <c r="F7" s="25" t="s">
        <v>27</v>
      </c>
      <c r="G7" s="28" t="s">
        <v>28</v>
      </c>
      <c r="H7" s="25" t="s">
        <v>27</v>
      </c>
      <c r="I7" s="25" t="s">
        <v>28</v>
      </c>
      <c r="J7" s="125"/>
      <c r="K7" s="128"/>
      <c r="T7" s="2"/>
    </row>
    <row r="8" spans="1:20" ht="24" customHeight="1" x14ac:dyDescent="0.25">
      <c r="A8" s="35">
        <v>1</v>
      </c>
      <c r="B8" s="36">
        <v>2</v>
      </c>
      <c r="C8" s="37">
        <v>3</v>
      </c>
      <c r="D8" s="36">
        <v>4</v>
      </c>
      <c r="E8" s="37">
        <v>5</v>
      </c>
      <c r="F8" s="36">
        <v>6</v>
      </c>
      <c r="G8" s="37">
        <v>7</v>
      </c>
      <c r="H8" s="36">
        <v>8</v>
      </c>
      <c r="I8" s="36">
        <v>9</v>
      </c>
      <c r="J8" s="36">
        <v>12</v>
      </c>
      <c r="K8" s="36">
        <v>13</v>
      </c>
    </row>
    <row r="9" spans="1:20" ht="31.5" x14ac:dyDescent="0.25">
      <c r="A9" s="29">
        <v>1</v>
      </c>
      <c r="B9" s="84" t="s">
        <v>43</v>
      </c>
      <c r="C9" s="75">
        <v>41000</v>
      </c>
      <c r="D9" s="84" t="s">
        <v>43</v>
      </c>
      <c r="E9" s="74">
        <v>40000</v>
      </c>
      <c r="F9" s="84" t="s">
        <v>43</v>
      </c>
      <c r="G9" s="75">
        <v>40000</v>
      </c>
      <c r="H9" s="73"/>
      <c r="I9" s="73"/>
      <c r="J9" s="71">
        <v>5</v>
      </c>
      <c r="K9" s="72">
        <f>(C9+E9+G9+I9)/3</f>
        <v>40333.333333333336</v>
      </c>
    </row>
    <row r="10" spans="1:20" ht="31.5" x14ac:dyDescent="0.25">
      <c r="A10" s="29">
        <v>2</v>
      </c>
      <c r="B10" s="84" t="s">
        <v>47</v>
      </c>
      <c r="C10" s="75">
        <v>423500</v>
      </c>
      <c r="D10" s="84" t="s">
        <v>47</v>
      </c>
      <c r="E10" s="74">
        <v>414000</v>
      </c>
      <c r="F10" s="84" t="s">
        <v>47</v>
      </c>
      <c r="G10" s="75">
        <v>420000</v>
      </c>
      <c r="H10" s="73"/>
      <c r="I10" s="73"/>
      <c r="J10" s="71">
        <v>6</v>
      </c>
      <c r="K10" s="72">
        <f t="shared" ref="K10:K11" si="0">(C10+E10+G10+I10)/3</f>
        <v>419166.66666666669</v>
      </c>
    </row>
    <row r="11" spans="1:20" ht="18.75" x14ac:dyDescent="0.25">
      <c r="A11" s="29">
        <v>3</v>
      </c>
      <c r="B11" s="84" t="s">
        <v>48</v>
      </c>
      <c r="C11" s="75">
        <v>71250</v>
      </c>
      <c r="D11" s="84" t="s">
        <v>48</v>
      </c>
      <c r="E11" s="74">
        <v>69500</v>
      </c>
      <c r="F11" s="84" t="s">
        <v>48</v>
      </c>
      <c r="G11" s="75">
        <v>70000</v>
      </c>
      <c r="H11" s="73"/>
      <c r="I11" s="73"/>
      <c r="J11" s="71">
        <v>7</v>
      </c>
      <c r="K11" s="72">
        <f t="shared" si="0"/>
        <v>70250</v>
      </c>
    </row>
  </sheetData>
  <autoFilter ref="A8:T8" xr:uid="{00000000-0009-0000-0000-000003000000}"/>
  <mergeCells count="4">
    <mergeCell ref="B5:I5"/>
    <mergeCell ref="B3:J3"/>
    <mergeCell ref="J5:J7"/>
    <mergeCell ref="K5:K7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</vt:i4>
      </vt:variant>
    </vt:vector>
  </HeadingPairs>
  <TitlesOfParts>
    <vt:vector size="11" baseType="lpstr">
      <vt:lpstr>Приложение №3</vt:lpstr>
      <vt:lpstr>Приложение 3.1.</vt:lpstr>
      <vt:lpstr>Приложение №3.2</vt:lpstr>
      <vt:lpstr>Приложение 3.3.</vt:lpstr>
      <vt:lpstr>_GoBack_2</vt:lpstr>
      <vt:lpstr>Print_Area_1</vt:lpstr>
      <vt:lpstr>Print_Area_2</vt:lpstr>
      <vt:lpstr>Print_Area_3</vt:lpstr>
      <vt:lpstr>Print_Area_4</vt:lpstr>
      <vt:lpstr>'Приложение 3.1.'!Область_печати</vt:lpstr>
      <vt:lpstr>'Приложение №3'!Область_печати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Pol</cp:lastModifiedBy>
  <cp:revision>0</cp:revision>
  <cp:lastPrinted>2023-10-30T10:10:51Z</cp:lastPrinted>
  <dcterms:created xsi:type="dcterms:W3CDTF">2015-07-10T13:15:19Z</dcterms:created>
  <dcterms:modified xsi:type="dcterms:W3CDTF">2023-12-14T11:43:56Z</dcterms:modified>
</cp:coreProperties>
</file>