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440" windowHeight="12240"/>
  </bookViews>
  <sheets>
    <sheet name="Лист1" sheetId="1" r:id="rId1"/>
    <sheet name="Лист2" sheetId="2" r:id="rId2"/>
  </sheets>
  <calcPr calcId="144525"/>
</workbook>
</file>

<file path=xl/calcChain.xml><?xml version="1.0" encoding="utf-8"?>
<calcChain xmlns="http://schemas.openxmlformats.org/spreadsheetml/2006/main">
  <c r="M9" i="1" l="1"/>
  <c r="M8" i="1"/>
  <c r="N8" i="1" s="1"/>
  <c r="N9" i="1"/>
  <c r="M10" i="1"/>
  <c r="N10" i="1"/>
  <c r="M11" i="1" l="1"/>
  <c r="N11" i="1" l="1"/>
  <c r="N12" i="1" s="1"/>
</calcChain>
</file>

<file path=xl/sharedStrings.xml><?xml version="1.0" encoding="utf-8"?>
<sst xmlns="http://schemas.openxmlformats.org/spreadsheetml/2006/main" count="47" uniqueCount="29">
  <si>
    <t>ОБОСНОВАНИЕ НАЧАЛЬНОЙ (МАКСИМАЛЬНОЙ) ЦЕНЫ КОНТРАКТА</t>
  </si>
  <si>
    <t>Используемый метод определения начальной (максимальной) цены контракта : метод сопоставления рыночных цен.</t>
  </si>
  <si>
    <t>Наименование товара, работ, услуг</t>
  </si>
  <si>
    <t>Основные характеристики закупаемого товара, работ, услуг</t>
  </si>
  <si>
    <t>Ед. изм</t>
  </si>
  <si>
    <t>Кол-во</t>
  </si>
  <si>
    <t>Ценовая информация** (руб./ед.изм.)</t>
  </si>
  <si>
    <t>Однородность совокупности значений выявленных цен, используемых в расчете НМЦК, ЦКЕП</t>
  </si>
  <si>
    <t>НМЦК, ЦКЕП, определяемая методом сопоставимых рыночных цен (анализа рынка)</t>
  </si>
  <si>
    <t>Стоимость, в руб.</t>
  </si>
  <si>
    <t>Источник цены № 1 (коммерческое 
 предложение)</t>
  </si>
  <si>
    <t>Источник цены № 2 (коммерческое 
 предложение)</t>
  </si>
  <si>
    <t>Источник цены № 3 (коммерческое 
 предложение)</t>
  </si>
  <si>
    <t>Средняя арифметическая цена за единицу &lt;ц&gt;</t>
  </si>
  <si>
    <t>Среднее квадратичное отклонение</t>
  </si>
  <si>
    <t>коэффициент вариации цен V (%)  (не должен превышать 33%)</t>
  </si>
  <si>
    <t>Расчет Н(М)ЦК по формуле v - количество (объем) закупаемого товара (работы, услуги);
 n - количество значений, используемых в расчете;
 i - номер источника ценовой информации;
  - цена единицы</t>
  </si>
  <si>
    <t>Цена за единицу изм. (руб.)</t>
  </si>
  <si>
    <t>-</t>
  </si>
  <si>
    <t>* В соответствии со ст. 22 Федерального закона от 05.04.2013 г. № 44-ФЗ, Приказом Минэкономразвития России от 02.10.2013 N 567 "Об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исполнителем)"</t>
  </si>
  <si>
    <t>** Корректировка цены товара, работы, услуги в зависимости от способа осуществления закупки, явившейся источником информации о цене товара, работы, услуги НЕ ПРОИЗВОДИЛАСЬ</t>
  </si>
  <si>
    <t>Мультиметр</t>
  </si>
  <si>
    <t>Частотомер</t>
  </si>
  <si>
    <t>Мультиметр цифровой</t>
  </si>
  <si>
    <t>Осциллограф Карманный цифровой двухканальный</t>
  </si>
  <si>
    <t>шт</t>
  </si>
  <si>
    <t>Итого:</t>
  </si>
  <si>
    <t>Предмет закупки: Шифр: 20-2021- нр5491 Поставка измерительного оборудования в рамках мероприятий федерального проекта "Успех каждого ребенка" национального проекта "Образование"</t>
  </si>
  <si>
    <t>Дата подготовки обоснования начальной (максимальной) цены контракта: 26.05.2021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</si>
</sst>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rgb="FF000000"/>
      <name val="Arial"/>
    </font>
    <font>
      <sz val="10"/>
      <color rgb="FF000000"/>
      <name val="&quot;Times New Roman&quot;"/>
    </font>
    <font>
      <sz val="10"/>
      <color theme="1"/>
      <name val="Arial"/>
      <family val="2"/>
      <charset val="204"/>
    </font>
    <font>
      <sz val="9"/>
      <color rgb="FF000000"/>
      <name val="&quot;Times New Roman&quot;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0" fillId="0" borderId="0" xfId="0" applyFont="1" applyAlignment="1"/>
    <xf numFmtId="0" fontId="4" fillId="0" borderId="5" xfId="0" applyFont="1" applyBorder="1"/>
    <xf numFmtId="0" fontId="4" fillId="0" borderId="6" xfId="0" applyFont="1" applyBorder="1"/>
    <xf numFmtId="0" fontId="5" fillId="0" borderId="9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/>
    <xf numFmtId="0" fontId="1" fillId="0" borderId="0" xfId="0" applyFont="1" applyAlignment="1">
      <alignment horizontal="left" vertical="center" wrapText="1"/>
    </xf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4" fillId="0" borderId="4" xfId="0" applyFont="1" applyBorder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989"/>
  <sheetViews>
    <sheetView tabSelected="1" topLeftCell="B1" workbookViewId="0">
      <selection activeCell="G9" sqref="G9"/>
    </sheetView>
  </sheetViews>
  <sheetFormatPr defaultColWidth="14.42578125" defaultRowHeight="15.75" customHeight="1"/>
  <cols>
    <col min="12" max="12" width="21.42578125" customWidth="1"/>
  </cols>
  <sheetData>
    <row r="1" spans="1:26" ht="12.75">
      <c r="A1" s="30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31" t="s">
        <v>27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31" t="s">
        <v>28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2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1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4"/>
      <c r="B6" s="24" t="s">
        <v>2</v>
      </c>
      <c r="C6" s="24" t="s">
        <v>3</v>
      </c>
      <c r="D6" s="24" t="s">
        <v>4</v>
      </c>
      <c r="E6" s="24" t="s">
        <v>5</v>
      </c>
      <c r="F6" s="26" t="s">
        <v>6</v>
      </c>
      <c r="G6" s="27"/>
      <c r="H6" s="28"/>
      <c r="I6" s="29" t="s">
        <v>7</v>
      </c>
      <c r="J6" s="27"/>
      <c r="K6" s="28"/>
      <c r="L6" s="29" t="s">
        <v>8</v>
      </c>
      <c r="M6" s="28"/>
      <c r="N6" s="24" t="s">
        <v>9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3">
      <c r="A7" s="25"/>
      <c r="B7" s="25"/>
      <c r="C7" s="25"/>
      <c r="D7" s="25"/>
      <c r="E7" s="25"/>
      <c r="F7" s="4" t="s">
        <v>10</v>
      </c>
      <c r="G7" s="4" t="s">
        <v>11</v>
      </c>
      <c r="H7" s="4" t="s">
        <v>12</v>
      </c>
      <c r="I7" s="5" t="s">
        <v>13</v>
      </c>
      <c r="J7" s="5" t="s">
        <v>14</v>
      </c>
      <c r="K7" s="5" t="s">
        <v>15</v>
      </c>
      <c r="L7" s="16" t="s">
        <v>16</v>
      </c>
      <c r="M7" s="5" t="s">
        <v>17</v>
      </c>
      <c r="N7" s="25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12" customFormat="1" ht="12.75">
      <c r="A8" s="14">
        <v>1</v>
      </c>
      <c r="B8" s="11" t="s">
        <v>21</v>
      </c>
      <c r="C8" s="13"/>
      <c r="D8" s="13" t="s">
        <v>25</v>
      </c>
      <c r="E8" s="13">
        <v>15</v>
      </c>
      <c r="F8" s="4">
        <v>1050</v>
      </c>
      <c r="G8" s="4">
        <v>1050</v>
      </c>
      <c r="H8" s="4">
        <v>1050</v>
      </c>
      <c r="I8" s="5" t="s">
        <v>18</v>
      </c>
      <c r="J8" s="5" t="s">
        <v>18</v>
      </c>
      <c r="K8" s="5" t="s">
        <v>18</v>
      </c>
      <c r="L8" s="5" t="s">
        <v>18</v>
      </c>
      <c r="M8" s="8">
        <f t="shared" ref="M8:M10" si="0">F8</f>
        <v>1050</v>
      </c>
      <c r="N8" s="6">
        <f t="shared" ref="N8:N10" si="1">M8*E8</f>
        <v>15750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s="12" customFormat="1" ht="12.75">
      <c r="A9" s="14">
        <v>2</v>
      </c>
      <c r="B9" s="11" t="s">
        <v>22</v>
      </c>
      <c r="C9" s="13"/>
      <c r="D9" s="13" t="s">
        <v>25</v>
      </c>
      <c r="E9" s="13">
        <v>1</v>
      </c>
      <c r="F9" s="4">
        <v>15000</v>
      </c>
      <c r="G9" s="4">
        <v>11000</v>
      </c>
      <c r="H9" s="4">
        <v>16000</v>
      </c>
      <c r="I9" s="5" t="s">
        <v>18</v>
      </c>
      <c r="J9" s="5" t="s">
        <v>18</v>
      </c>
      <c r="K9" s="5" t="s">
        <v>18</v>
      </c>
      <c r="L9" s="5" t="s">
        <v>18</v>
      </c>
      <c r="M9" s="8">
        <f>G9</f>
        <v>11000</v>
      </c>
      <c r="N9" s="6">
        <f t="shared" si="1"/>
        <v>11000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12" customFormat="1" ht="30">
      <c r="A10" s="14">
        <v>3</v>
      </c>
      <c r="B10" s="15" t="s">
        <v>23</v>
      </c>
      <c r="C10" s="13"/>
      <c r="D10" s="13" t="s">
        <v>25</v>
      </c>
      <c r="E10" s="13">
        <v>15</v>
      </c>
      <c r="F10" s="4">
        <v>1500</v>
      </c>
      <c r="G10" s="4">
        <v>1500</v>
      </c>
      <c r="H10" s="4">
        <v>1500</v>
      </c>
      <c r="I10" s="5" t="s">
        <v>18</v>
      </c>
      <c r="J10" s="5" t="s">
        <v>18</v>
      </c>
      <c r="K10" s="5" t="s">
        <v>18</v>
      </c>
      <c r="L10" s="5" t="s">
        <v>18</v>
      </c>
      <c r="M10" s="8">
        <f t="shared" si="0"/>
        <v>1500</v>
      </c>
      <c r="N10" s="6">
        <f t="shared" si="1"/>
        <v>22500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51">
      <c r="A11" s="14">
        <v>4</v>
      </c>
      <c r="B11" s="9" t="s">
        <v>24</v>
      </c>
      <c r="C11" s="10"/>
      <c r="D11" s="13" t="s">
        <v>25</v>
      </c>
      <c r="E11" s="10">
        <v>3</v>
      </c>
      <c r="F11" s="8">
        <v>10500</v>
      </c>
      <c r="G11" s="8">
        <v>10500</v>
      </c>
      <c r="H11" s="8">
        <v>10500</v>
      </c>
      <c r="I11" s="5" t="s">
        <v>18</v>
      </c>
      <c r="J11" s="5" t="s">
        <v>18</v>
      </c>
      <c r="K11" s="5" t="s">
        <v>18</v>
      </c>
      <c r="L11" s="5" t="s">
        <v>18</v>
      </c>
      <c r="M11" s="8">
        <f>F11</f>
        <v>10500</v>
      </c>
      <c r="N11" s="6">
        <f>M11*E11</f>
        <v>31500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17" t="s">
        <v>26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9"/>
      <c r="N12" s="7">
        <f>SUM(N8:N11)</f>
        <v>80750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0" t="s">
        <v>19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1"/>
      <c r="N13" s="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2" t="s">
        <v>20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1"/>
      <c r="N14" s="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</sheetData>
  <mergeCells count="17">
    <mergeCell ref="N6:N7"/>
    <mergeCell ref="A1:L1"/>
    <mergeCell ref="A2:L2"/>
    <mergeCell ref="A3:L3"/>
    <mergeCell ref="A4:M4"/>
    <mergeCell ref="A5:M5"/>
    <mergeCell ref="L6:M6"/>
    <mergeCell ref="B6:B7"/>
    <mergeCell ref="A12:M12"/>
    <mergeCell ref="A13:L13"/>
    <mergeCell ref="A14:L14"/>
    <mergeCell ref="A6:A7"/>
    <mergeCell ref="C6:C7"/>
    <mergeCell ref="D6:D7"/>
    <mergeCell ref="E6:E7"/>
    <mergeCell ref="F6:H6"/>
    <mergeCell ref="I6:K6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.7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2021-05-26T15:56:20Z</dcterms:modified>
</cp:coreProperties>
</file>