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Y:\1_Супервизия\НМЦК\"/>
    </mc:Choice>
  </mc:AlternateContent>
  <xr:revisionPtr revIDLastSave="0" documentId="13_ncr:1_{1EF27883-AF66-48FF-AF75-A89DA069117F}" xr6:coauthVersionLast="47" xr6:coauthVersionMax="47" xr10:uidLastSave="{00000000-0000-0000-0000-000000000000}"/>
  <bookViews>
    <workbookView xWindow="-120" yWindow="-120" windowWidth="29040" windowHeight="14205" tabRatio="500" xr2:uid="{00000000-000D-0000-FFFF-FFFF00000000}"/>
  </bookViews>
  <sheets>
    <sheet name="лист 1" sheetId="1" r:id="rId1"/>
  </sheets>
  <externalReferences>
    <externalReference r:id="rId2"/>
  </externalReferences>
  <definedNames>
    <definedName name="Десятки">'[1]служебный раздел'!$D$2:$D$10</definedName>
    <definedName name="Единицы">'[1]служебный раздел'!$B$2:$B$22</definedName>
    <definedName name="ЕдиницыТ">'[1]служебный раздел'!$C$2:$C$22</definedName>
    <definedName name="_xlnm.Print_Area" localSheetId="0">'лист 1'!$A$1:$Q$25</definedName>
    <definedName name="Сотни">'[1]служебный раздел'!$E$2:$E$11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4" i="1" l="1"/>
  <c r="G14" i="1" s="1"/>
  <c r="F11" i="1"/>
  <c r="I11" i="1" s="1"/>
  <c r="F8" i="1"/>
  <c r="G8" i="1" s="1"/>
  <c r="G11" i="1" l="1"/>
  <c r="I8" i="1"/>
  <c r="I14" i="1"/>
  <c r="I17" i="1" l="1"/>
</calcChain>
</file>

<file path=xl/sharedStrings.xml><?xml version="1.0" encoding="utf-8"?>
<sst xmlns="http://schemas.openxmlformats.org/spreadsheetml/2006/main" count="28" uniqueCount="20">
  <si>
    <t>Расчет начальной (максимальной) цены контракта</t>
  </si>
  <si>
    <t>№ п/п</t>
  </si>
  <si>
    <t>Сведения (информация) об идентичных (однородных) товарах (работах, услугах), полученные из ЕИС</t>
  </si>
  <si>
    <t>Средняя цена за единицу товара (работы, услуги), руб.</t>
  </si>
  <si>
    <t>коэффициент вариации, %</t>
  </si>
  <si>
    <t>Количество товаров, услуг</t>
  </si>
  <si>
    <t>НМЦК, руб.
(столбец 6X, столбец 8)</t>
  </si>
  <si>
    <t>Наименование товара (работы, услуги)</t>
  </si>
  <si>
    <t>Единица измерения</t>
  </si>
  <si>
    <t xml:space="preserve">наименование источника ценовой информации </t>
  </si>
  <si>
    <t>Цена за единицу товара (работы, услуги), руб.</t>
  </si>
  <si>
    <t>Методологическое
сопровождение реализации
индивидуальных
адаптированных
образовательных программ
сертифицированным
поведенческим аналитиком</t>
  </si>
  <si>
    <t>час</t>
  </si>
  <si>
    <t>КП 1</t>
  </si>
  <si>
    <t>КП 2</t>
  </si>
  <si>
    <t>КП 3</t>
  </si>
  <si>
    <t>Методологическое
сопровождение программ
коррекции поведения
обучающихся
сертифицированным
поведенческим аналитиком</t>
  </si>
  <si>
    <t>Консультирование родителей по
вопросам особенностей
реализации и коррекции
поведенческих программ
сертифицированным
поведенческим аналитиком</t>
  </si>
  <si>
    <t>ИТОГО</t>
  </si>
  <si>
    <r>
      <t>по закупке "</t>
    </r>
    <r>
      <rPr>
        <b/>
        <u/>
        <sz val="12"/>
        <color rgb="FF000000"/>
        <rFont val="Times New Roman"/>
        <family val="1"/>
        <charset val="204"/>
      </rPr>
      <t>Услуги по оказанию консультационно-методической помощи</t>
    </r>
    <r>
      <rPr>
        <b/>
        <sz val="12"/>
        <color rgb="FF000000"/>
        <rFont val="Times New Roman"/>
        <family val="1"/>
        <charset val="1"/>
      </rPr>
      <t>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</si>
</sst>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#,##0.00\ [$руб.-419];[Red]\-#,##0.00\ [$руб.-419]"/>
    <numFmt numFmtId="166" formatCode="_-* #,##0.00\ _₽_-;\-* #,##0.00\ _₽_-;_-* \-??\ _₽_-;_-@_-"/>
  </numFmts>
  <fonts count="15" x14ac:knownFonts="1">
    <font>
      <sz val="11"/>
      <color rgb="FF000000"/>
      <name val="Calibri"/>
      <family val="2"/>
      <charset val="1"/>
    </font>
    <font>
      <sz val="12"/>
      <color rgb="FF000000"/>
      <name val="Segoe UI Light"/>
      <family val="2"/>
      <charset val="204"/>
    </font>
    <font>
      <sz val="11"/>
      <color rgb="FF000000"/>
      <name val="Segoe UI Light"/>
      <family val="2"/>
      <charset val="204"/>
    </font>
    <font>
      <b/>
      <sz val="12"/>
      <color rgb="FF000000"/>
      <name val="Segoe UI Light"/>
      <family val="2"/>
      <charset val="204"/>
    </font>
    <font>
      <b/>
      <sz val="12"/>
      <color rgb="FF000000"/>
      <name val="Times New Roman"/>
      <family val="1"/>
      <charset val="1"/>
    </font>
    <font>
      <sz val="12"/>
      <color rgb="FF000000"/>
      <name val="Times New Roman"/>
      <family val="1"/>
      <charset val="1"/>
    </font>
    <font>
      <sz val="11"/>
      <color rgb="FF000000"/>
      <name val="Times New Roman"/>
      <family val="1"/>
      <charset val="1"/>
    </font>
    <font>
      <sz val="14"/>
      <color rgb="FF000000"/>
      <name val="Times New Roman"/>
      <family val="1"/>
      <charset val="1"/>
    </font>
    <font>
      <sz val="14"/>
      <color rgb="FF000000"/>
      <name val="Times New Roman"/>
      <family val="1"/>
    </font>
    <font>
      <b/>
      <sz val="14"/>
      <color rgb="FFFFFFFF"/>
      <name val="Times New Roman"/>
      <family val="1"/>
      <charset val="1"/>
    </font>
    <font>
      <sz val="14"/>
      <color rgb="FFFFFFFF"/>
      <name val="Times New Roman"/>
      <family val="1"/>
    </font>
    <font>
      <b/>
      <sz val="14"/>
      <color rgb="FFFFFFFF"/>
      <name val="Times New Roman"/>
      <family val="1"/>
    </font>
    <font>
      <b/>
      <sz val="11"/>
      <color rgb="FF000000"/>
      <name val="Times New Roman"/>
      <family val="1"/>
      <charset val="1"/>
    </font>
    <font>
      <sz val="11"/>
      <color rgb="FF000000"/>
      <name val="Calibri"/>
      <family val="2"/>
      <charset val="1"/>
    </font>
    <font>
      <b/>
      <u/>
      <sz val="12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CCCCCC"/>
        <bgColor rgb="FFCCCCFF"/>
      </patternFill>
    </fill>
    <fill>
      <patternFill patternType="solid">
        <fgColor rgb="FFFFE5CA"/>
        <bgColor rgb="FFE0EFD4"/>
      </patternFill>
    </fill>
    <fill>
      <patternFill patternType="solid">
        <fgColor rgb="FFE0EFD4"/>
        <bgColor rgb="FFFFE5CA"/>
      </patternFill>
    </fill>
    <fill>
      <patternFill patternType="solid">
        <fgColor rgb="FF00B6BD"/>
        <bgColor rgb="FF33CCCC"/>
      </patternFill>
    </fill>
    <fill>
      <patternFill patternType="solid">
        <fgColor rgb="FF21409A"/>
        <bgColor rgb="FF003366"/>
      </patternFill>
    </fill>
  </fills>
  <borders count="2">
    <border>
      <left/>
      <right/>
      <top/>
      <bottom/>
      <diagonal/>
    </border>
    <border>
      <left style="thick">
        <color rgb="FFFFFFFF"/>
      </left>
      <right style="thick">
        <color rgb="FFFFFFFF"/>
      </right>
      <top style="thick">
        <color rgb="FFFFFFFF"/>
      </top>
      <bottom style="thick">
        <color rgb="FFFFFFFF"/>
      </bottom>
      <diagonal/>
    </border>
  </borders>
  <cellStyleXfs count="2">
    <xf numFmtId="0" fontId="0" fillId="0" borderId="0"/>
    <xf numFmtId="166" fontId="13" fillId="0" borderId="0" applyBorder="0" applyProtection="0"/>
  </cellStyleXfs>
  <cellXfs count="32">
    <xf numFmtId="0" fontId="0" fillId="0" borderId="0" xfId="0"/>
    <xf numFmtId="0" fontId="1" fillId="0" borderId="0" xfId="0" applyFont="1" applyAlignment="1" applyProtection="1">
      <alignment horizontal="center" vertical="top"/>
    </xf>
    <xf numFmtId="0" fontId="2" fillId="0" borderId="0" xfId="0" applyFont="1" applyAlignment="1" applyProtection="1">
      <alignment horizontal="center" vertical="top"/>
    </xf>
    <xf numFmtId="0" fontId="3" fillId="0" borderId="0" xfId="0" applyFont="1" applyAlignment="1" applyProtection="1">
      <alignment horizontal="center" vertical="top"/>
    </xf>
    <xf numFmtId="0" fontId="5" fillId="2" borderId="1" xfId="0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top" wrapText="1"/>
    </xf>
    <xf numFmtId="0" fontId="6" fillId="3" borderId="1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 wrapText="1"/>
    </xf>
    <xf numFmtId="49" fontId="7" fillId="4" borderId="1" xfId="0" applyNumberFormat="1" applyFont="1" applyFill="1" applyBorder="1" applyAlignment="1" applyProtection="1">
      <alignment horizontal="center" vertical="center" wrapText="1"/>
      <protection locked="0"/>
    </xf>
    <xf numFmtId="2" fontId="7" fillId="4" borderId="1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0" xfId="0" applyNumberFormat="1" applyFont="1" applyAlignment="1" applyProtection="1">
      <alignment horizontal="center" vertical="top" wrapText="1"/>
    </xf>
    <xf numFmtId="49" fontId="7" fillId="5" borderId="1" xfId="0" applyNumberFormat="1" applyFont="1" applyFill="1" applyBorder="1" applyAlignment="1" applyProtection="1">
      <alignment horizontal="center" vertical="center" wrapText="1"/>
      <protection locked="0"/>
    </xf>
    <xf numFmtId="2" fontId="8" fillId="5" borderId="1" xfId="0" applyNumberFormat="1" applyFont="1" applyFill="1" applyBorder="1" applyAlignment="1" applyProtection="1">
      <alignment horizontal="center" vertical="center" wrapText="1"/>
      <protection locked="0"/>
    </xf>
    <xf numFmtId="49" fontId="9" fillId="6" borderId="1" xfId="0" applyNumberFormat="1" applyFont="1" applyFill="1" applyBorder="1" applyAlignment="1" applyProtection="1">
      <alignment horizontal="center" vertical="center" wrapText="1"/>
      <protection locked="0"/>
    </xf>
    <xf numFmtId="2" fontId="10" fillId="6" borderId="1" xfId="0" applyNumberFormat="1" applyFont="1" applyFill="1" applyBorder="1" applyAlignment="1" applyProtection="1">
      <alignment horizontal="center" vertical="center" wrapText="1"/>
      <protection locked="0"/>
    </xf>
    <xf numFmtId="49" fontId="8" fillId="4" borderId="1" xfId="0" applyNumberFormat="1" applyFont="1" applyFill="1" applyBorder="1" applyAlignment="1" applyProtection="1">
      <alignment horizontal="center" vertical="center" wrapText="1"/>
      <protection locked="0"/>
    </xf>
    <xf numFmtId="2" fontId="8" fillId="4" borderId="1" xfId="0" applyNumberFormat="1" applyFont="1" applyFill="1" applyBorder="1" applyAlignment="1" applyProtection="1">
      <alignment horizontal="center" vertical="center" wrapText="1"/>
      <protection locked="0"/>
    </xf>
    <xf numFmtId="49" fontId="8" fillId="5" borderId="1" xfId="0" applyNumberFormat="1" applyFont="1" applyFill="1" applyBorder="1" applyAlignment="1" applyProtection="1">
      <alignment horizontal="center" vertical="center" wrapText="1"/>
      <protection locked="0"/>
    </xf>
    <xf numFmtId="49" fontId="11" fillId="6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2" borderId="1" xfId="0" applyFont="1" applyFill="1" applyBorder="1" applyAlignment="1" applyProtection="1">
      <alignment horizontal="center" vertical="center"/>
    </xf>
    <xf numFmtId="166" fontId="4" fillId="2" borderId="1" xfId="1" applyFont="1" applyFill="1" applyBorder="1" applyAlignment="1" applyProtection="1">
      <alignment horizontal="center" vertical="center"/>
    </xf>
    <xf numFmtId="0" fontId="7" fillId="2" borderId="1" xfId="0" applyFont="1" applyFill="1" applyBorder="1" applyAlignment="1" applyProtection="1">
      <alignment horizontal="center" vertical="center" wrapText="1"/>
    </xf>
    <xf numFmtId="2" fontId="7" fillId="3" borderId="1" xfId="0" applyNumberFormat="1" applyFont="1" applyFill="1" applyBorder="1" applyAlignment="1" applyProtection="1">
      <alignment horizontal="center" vertical="center" wrapText="1"/>
    </xf>
    <xf numFmtId="0" fontId="9" fillId="6" borderId="1" xfId="0" applyFont="1" applyFill="1" applyBorder="1" applyAlignment="1" applyProtection="1">
      <alignment horizontal="center" vertical="top"/>
    </xf>
    <xf numFmtId="165" fontId="9" fillId="6" borderId="1" xfId="0" applyNumberFormat="1" applyFont="1" applyFill="1" applyBorder="1" applyAlignment="1" applyProtection="1">
      <alignment horizontal="center" vertical="top"/>
    </xf>
    <xf numFmtId="49" fontId="7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7" fillId="3" borderId="1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top"/>
    </xf>
    <xf numFmtId="0" fontId="4" fillId="0" borderId="0" xfId="0" applyFont="1" applyBorder="1" applyAlignment="1" applyProtection="1">
      <alignment horizontal="center" vertical="top"/>
    </xf>
    <xf numFmtId="0" fontId="5" fillId="2" borderId="1" xfId="0" applyFont="1" applyFill="1" applyBorder="1" applyAlignment="1" applyProtection="1">
      <alignment horizontal="center" vertical="center" wrapText="1"/>
    </xf>
    <xf numFmtId="0" fontId="5" fillId="3" borderId="1" xfId="0" applyFont="1" applyFill="1" applyBorder="1" applyAlignment="1" applyProtection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CCC"/>
      <rgbColor rgb="FF808080"/>
      <rgbColor rgb="FF9999FF"/>
      <rgbColor rgb="FF993366"/>
      <rgbColor rgb="FFFFE5CA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6BD"/>
      <rgbColor rgb="FFCCFFFF"/>
      <rgbColor rgb="FFE0EFD4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21409A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://Users/DS/AppData/Local/Temp/&#1053;&#1052;&#1062;&#1050;_&#1072;&#1074;&#1090;&#108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основание НМЦК"/>
      <sheetName val="Приложение №2.1_свод"/>
      <sheetName val="Приложение №2.2_запрос ППИ"/>
      <sheetName val="Запрос в ЕИС"/>
      <sheetName val="Приложение №2.3_ЕРК"/>
      <sheetName val="Приложение №2.4_ОИИ"/>
      <sheetName val="служебный раздел"/>
      <sheetName val="Инструкция по заполнению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J17"/>
  <sheetViews>
    <sheetView tabSelected="1" zoomScale="85" zoomScaleNormal="85" workbookViewId="0">
      <selection activeCell="J3" sqref="J3"/>
    </sheetView>
  </sheetViews>
  <sheetFormatPr defaultColWidth="9.140625" defaultRowHeight="17.25" x14ac:dyDescent="0.25"/>
  <cols>
    <col min="1" max="1" width="6.42578125" style="1" customWidth="1"/>
    <col min="2" max="2" width="50.7109375" style="1" customWidth="1"/>
    <col min="3" max="3" width="18.85546875" style="1" customWidth="1"/>
    <col min="4" max="4" width="29.28515625" style="1" customWidth="1"/>
    <col min="5" max="5" width="18.140625" style="1" customWidth="1"/>
    <col min="6" max="6" width="20.28515625" style="2" customWidth="1"/>
    <col min="7" max="7" width="16" style="2" customWidth="1"/>
    <col min="8" max="8" width="20.28515625" style="2" customWidth="1"/>
    <col min="9" max="9" width="19.42578125" style="2" customWidth="1"/>
    <col min="10" max="1024" width="9.140625" style="2"/>
  </cols>
  <sheetData>
    <row r="1" spans="1:11" ht="19.899999999999999" customHeight="1" x14ac:dyDescent="0.25">
      <c r="A1" s="27"/>
      <c r="B1" s="27"/>
      <c r="C1" s="27"/>
      <c r="D1" s="27"/>
      <c r="E1" s="27"/>
      <c r="F1" s="27"/>
      <c r="G1" s="27"/>
      <c r="H1" s="27"/>
      <c r="I1" s="27"/>
    </row>
    <row r="2" spans="1:11" ht="19.899999999999999" customHeight="1" x14ac:dyDescent="0.25">
      <c r="A2" s="28" t="s">
        <v>0</v>
      </c>
      <c r="B2" s="28"/>
      <c r="C2" s="28"/>
      <c r="D2" s="28"/>
      <c r="E2" s="28"/>
      <c r="F2" s="28"/>
      <c r="G2" s="28"/>
      <c r="H2" s="28"/>
      <c r="I2" s="28"/>
    </row>
    <row r="3" spans="1:11" ht="19.899999999999999" customHeight="1" x14ac:dyDescent="0.25">
      <c r="A3" s="28" t="s">
        <v>19</v>
      </c>
      <c r="B3" s="28"/>
      <c r="C3" s="28"/>
      <c r="D3" s="28"/>
      <c r="E3" s="28"/>
      <c r="F3" s="28"/>
      <c r="G3" s="28"/>
      <c r="H3" s="28"/>
      <c r="I3" s="28"/>
    </row>
    <row r="4" spans="1:11" ht="19.899999999999999" customHeight="1" x14ac:dyDescent="0.25">
      <c r="A4" s="3"/>
      <c r="B4" s="3"/>
      <c r="C4" s="3"/>
      <c r="D4" s="3"/>
      <c r="E4" s="3"/>
    </row>
    <row r="5" spans="1:11" s="5" customFormat="1" ht="36.75" customHeight="1" x14ac:dyDescent="0.25">
      <c r="A5" s="29" t="s">
        <v>1</v>
      </c>
      <c r="B5" s="29" t="s">
        <v>2</v>
      </c>
      <c r="C5" s="29"/>
      <c r="D5" s="29"/>
      <c r="E5" s="29"/>
      <c r="F5" s="30" t="s">
        <v>3</v>
      </c>
      <c r="G5" s="30" t="s">
        <v>4</v>
      </c>
      <c r="H5" s="29" t="s">
        <v>5</v>
      </c>
      <c r="I5" s="31" t="s">
        <v>6</v>
      </c>
    </row>
    <row r="6" spans="1:11" s="5" customFormat="1" ht="48.2" customHeight="1" x14ac:dyDescent="0.25">
      <c r="A6" s="29"/>
      <c r="B6" s="4" t="s">
        <v>7</v>
      </c>
      <c r="C6" s="4" t="s">
        <v>8</v>
      </c>
      <c r="D6" s="4" t="s">
        <v>9</v>
      </c>
      <c r="E6" s="4" t="s">
        <v>10</v>
      </c>
      <c r="F6" s="30"/>
      <c r="G6" s="30"/>
      <c r="H6" s="29"/>
      <c r="I6" s="31"/>
    </row>
    <row r="7" spans="1:11" s="5" customFormat="1" ht="19.899999999999999" customHeight="1" x14ac:dyDescent="0.25">
      <c r="A7" s="4">
        <v>1</v>
      </c>
      <c r="B7" s="4">
        <v>2</v>
      </c>
      <c r="C7" s="4">
        <v>3</v>
      </c>
      <c r="D7" s="4">
        <v>4</v>
      </c>
      <c r="E7" s="4">
        <v>5</v>
      </c>
      <c r="F7" s="6">
        <v>6</v>
      </c>
      <c r="G7" s="6">
        <v>7</v>
      </c>
      <c r="H7" s="7">
        <v>8</v>
      </c>
      <c r="I7" s="6">
        <v>9</v>
      </c>
    </row>
    <row r="8" spans="1:11" s="5" customFormat="1" ht="50.1" customHeight="1" x14ac:dyDescent="0.25">
      <c r="A8" s="21">
        <v>1</v>
      </c>
      <c r="B8" s="25" t="s">
        <v>11</v>
      </c>
      <c r="C8" s="25" t="s">
        <v>12</v>
      </c>
      <c r="D8" s="8" t="s">
        <v>13</v>
      </c>
      <c r="E8" s="9">
        <v>4550</v>
      </c>
      <c r="F8" s="22">
        <f>ROUND(AVERAGE(E8,E9,E10),2)</f>
        <v>4500</v>
      </c>
      <c r="G8" s="26">
        <f>STDEVA(E8,E9,E10)/F8*100</f>
        <v>11.706281947614155</v>
      </c>
      <c r="H8" s="21">
        <v>12</v>
      </c>
      <c r="I8" s="22">
        <f>H8*F8</f>
        <v>54000</v>
      </c>
      <c r="J8" s="10"/>
    </row>
    <row r="9" spans="1:11" s="5" customFormat="1" ht="50.1" customHeight="1" x14ac:dyDescent="0.25">
      <c r="A9" s="21"/>
      <c r="B9" s="25"/>
      <c r="C9" s="25"/>
      <c r="D9" s="11" t="s">
        <v>14</v>
      </c>
      <c r="E9" s="12">
        <v>5000</v>
      </c>
      <c r="F9" s="22"/>
      <c r="G9" s="26"/>
      <c r="H9" s="21"/>
      <c r="I9" s="22"/>
      <c r="J9" s="10"/>
      <c r="K9" s="10"/>
    </row>
    <row r="10" spans="1:11" s="5" customFormat="1" ht="50.1" customHeight="1" x14ac:dyDescent="0.25">
      <c r="A10" s="21"/>
      <c r="B10" s="25"/>
      <c r="C10" s="25"/>
      <c r="D10" s="13" t="s">
        <v>15</v>
      </c>
      <c r="E10" s="14">
        <v>3950</v>
      </c>
      <c r="F10" s="22"/>
      <c r="G10" s="26"/>
      <c r="H10" s="21"/>
      <c r="I10" s="22"/>
      <c r="J10" s="10"/>
    </row>
    <row r="11" spans="1:11" s="5" customFormat="1" ht="50.1" customHeight="1" x14ac:dyDescent="0.25">
      <c r="A11" s="21">
        <v>2</v>
      </c>
      <c r="B11" s="25" t="s">
        <v>16</v>
      </c>
      <c r="C11" s="25" t="s">
        <v>12</v>
      </c>
      <c r="D11" s="15" t="s">
        <v>13</v>
      </c>
      <c r="E11" s="16">
        <v>4550</v>
      </c>
      <c r="F11" s="22">
        <f>ROUND(AVERAGE(E11,E12,E13),2)</f>
        <v>4500</v>
      </c>
      <c r="G11" s="26">
        <f>STDEVA(E11,E12,E13)/F11*100</f>
        <v>11.706281947614155</v>
      </c>
      <c r="H11" s="21">
        <v>16</v>
      </c>
      <c r="I11" s="22">
        <f>H11*F11</f>
        <v>72000</v>
      </c>
      <c r="J11" s="10"/>
    </row>
    <row r="12" spans="1:11" s="5" customFormat="1" ht="50.1" customHeight="1" x14ac:dyDescent="0.25">
      <c r="A12" s="21"/>
      <c r="B12" s="25"/>
      <c r="C12" s="25"/>
      <c r="D12" s="17" t="s">
        <v>14</v>
      </c>
      <c r="E12" s="12">
        <v>5000</v>
      </c>
      <c r="F12" s="22"/>
      <c r="G12" s="26"/>
      <c r="H12" s="21"/>
      <c r="I12" s="22"/>
      <c r="J12" s="10"/>
    </row>
    <row r="13" spans="1:11" s="5" customFormat="1" ht="50.1" customHeight="1" x14ac:dyDescent="0.25">
      <c r="A13" s="21"/>
      <c r="B13" s="25"/>
      <c r="C13" s="25"/>
      <c r="D13" s="18" t="s">
        <v>15</v>
      </c>
      <c r="E13" s="14">
        <v>3950</v>
      </c>
      <c r="F13" s="22"/>
      <c r="G13" s="26"/>
      <c r="H13" s="21"/>
      <c r="I13" s="22"/>
      <c r="J13" s="10"/>
    </row>
    <row r="14" spans="1:11" s="5" customFormat="1" ht="50.1" customHeight="1" x14ac:dyDescent="0.25">
      <c r="A14" s="21">
        <v>3</v>
      </c>
      <c r="B14" s="25" t="s">
        <v>17</v>
      </c>
      <c r="C14" s="25" t="s">
        <v>12</v>
      </c>
      <c r="D14" s="15" t="s">
        <v>13</v>
      </c>
      <c r="E14" s="16">
        <v>4550</v>
      </c>
      <c r="F14" s="22">
        <f>ROUND(AVERAGE(E14,E15,E16),2)</f>
        <v>4500</v>
      </c>
      <c r="G14" s="26">
        <f>STDEVA(E14,E15,E16)/F14*100</f>
        <v>11.706281947614155</v>
      </c>
      <c r="H14" s="21">
        <v>2</v>
      </c>
      <c r="I14" s="22">
        <f>H14*F14</f>
        <v>9000</v>
      </c>
      <c r="J14" s="10"/>
    </row>
    <row r="15" spans="1:11" s="5" customFormat="1" ht="50.1" customHeight="1" x14ac:dyDescent="0.25">
      <c r="A15" s="21"/>
      <c r="B15" s="25"/>
      <c r="C15" s="25"/>
      <c r="D15" s="17" t="s">
        <v>14</v>
      </c>
      <c r="E15" s="12">
        <v>5000</v>
      </c>
      <c r="F15" s="22"/>
      <c r="G15" s="26"/>
      <c r="H15" s="21"/>
      <c r="I15" s="22"/>
      <c r="J15" s="10"/>
    </row>
    <row r="16" spans="1:11" s="5" customFormat="1" ht="50.1" customHeight="1" x14ac:dyDescent="0.25">
      <c r="A16" s="21"/>
      <c r="B16" s="25"/>
      <c r="C16" s="25"/>
      <c r="D16" s="18" t="s">
        <v>15</v>
      </c>
      <c r="E16" s="14">
        <v>3950</v>
      </c>
      <c r="F16" s="22"/>
      <c r="G16" s="26"/>
      <c r="H16" s="21"/>
      <c r="I16" s="22"/>
      <c r="J16" s="10"/>
    </row>
    <row r="17" spans="1:9" ht="19.899999999999999" customHeight="1" x14ac:dyDescent="0.25">
      <c r="A17" s="23"/>
      <c r="B17" s="23"/>
      <c r="C17" s="23"/>
      <c r="D17" s="23"/>
      <c r="E17" s="23"/>
      <c r="F17" s="24"/>
      <c r="G17" s="24"/>
      <c r="H17" s="19" t="s">
        <v>18</v>
      </c>
      <c r="I17" s="20">
        <f>SUM(I8:I16)</f>
        <v>135000</v>
      </c>
    </row>
  </sheetData>
  <mergeCells count="32">
    <mergeCell ref="A1:I1"/>
    <mergeCell ref="A2:I2"/>
    <mergeCell ref="A3:I3"/>
    <mergeCell ref="A5:A6"/>
    <mergeCell ref="B5:E5"/>
    <mergeCell ref="F5:F6"/>
    <mergeCell ref="G5:G6"/>
    <mergeCell ref="H5:H6"/>
    <mergeCell ref="I5:I6"/>
    <mergeCell ref="H8:H10"/>
    <mergeCell ref="I8:I10"/>
    <mergeCell ref="A11:A13"/>
    <mergeCell ref="B11:B13"/>
    <mergeCell ref="C11:C13"/>
    <mergeCell ref="F11:F13"/>
    <mergeCell ref="G11:G13"/>
    <mergeCell ref="H11:H13"/>
    <mergeCell ref="I11:I13"/>
    <mergeCell ref="A8:A10"/>
    <mergeCell ref="B8:B10"/>
    <mergeCell ref="C8:C10"/>
    <mergeCell ref="F8:F10"/>
    <mergeCell ref="G8:G10"/>
    <mergeCell ref="H14:H16"/>
    <mergeCell ref="I14:I16"/>
    <mergeCell ref="A17:E17"/>
    <mergeCell ref="F17:G17"/>
    <mergeCell ref="A14:A16"/>
    <mergeCell ref="B14:B16"/>
    <mergeCell ref="C14:C16"/>
    <mergeCell ref="F14:F16"/>
    <mergeCell ref="G14:G16"/>
  </mergeCells>
  <pageMargins left="0.7" right="0.7" top="0.75" bottom="0.75" header="0.51180555555555496" footer="0.51180555555555496"/>
  <pageSetup paperSize="9" firstPageNumber="0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136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 1</vt:lpstr>
      <vt:lpstr>'лист 1'!Область_печати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Логинов Д.А.</dc:creator>
  <dc:description/>
  <cp:lastModifiedBy>Win_Crypto</cp:lastModifiedBy>
  <cp:revision>27</cp:revision>
  <cp:lastPrinted>2020-08-06T09:57:09Z</cp:lastPrinted>
  <dcterms:created xsi:type="dcterms:W3CDTF">2016-09-14T10:28:54Z</dcterms:created>
  <dcterms:modified xsi:type="dcterms:W3CDTF">2021-10-12T10:35:25Z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