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65" windowWidth="18195" windowHeight="10170" tabRatio="919"/>
  </bookViews>
  <sheets>
    <sheet name="Моющие, чистящие средства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'Моющие, чистящие средства'!$A$1:$Q$21</definedName>
    <definedName name="Сотни">'[1]служебный раздел'!$E$2:$E$11</definedName>
  </definedNames>
  <calcPr calcId="125725"/>
</workbook>
</file>

<file path=xl/calcChain.xml><?xml version="1.0" encoding="utf-8"?>
<calcChain xmlns="http://schemas.openxmlformats.org/spreadsheetml/2006/main">
  <c r="I30" i="1"/>
  <c r="F27"/>
  <c r="G27" s="1"/>
  <c r="F24"/>
  <c r="G24" s="1"/>
  <c r="F21"/>
  <c r="I21" s="1"/>
  <c r="F18"/>
  <c r="I18" s="1"/>
  <c r="F15"/>
  <c r="G15" s="1"/>
  <c r="F12"/>
  <c r="G12" s="1"/>
  <c r="F9"/>
  <c r="I9" s="1"/>
  <c r="F6"/>
  <c r="G6" s="1"/>
  <c r="I27" l="1"/>
  <c r="G18"/>
  <c r="G21"/>
  <c r="I24"/>
  <c r="I15"/>
  <c r="G9"/>
  <c r="I6"/>
  <c r="I12"/>
</calcChain>
</file>

<file path=xl/sharedStrings.xml><?xml version="1.0" encoding="utf-8"?>
<sst xmlns="http://schemas.openxmlformats.org/spreadsheetml/2006/main" count="52" uniqueCount="24">
  <si>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</si>
  <si>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</si>
  <si>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</si>
  <si>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</si>
  <si>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</si>
  <si>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</si>
  <si>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</si>
  <si>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</si>
  <si>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</si>
  <si>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</si>
  <si>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r>
      <t xml:space="preserve">НМЦК, руб.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</si>
  <si>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Итого:</t>
  </si>
  <si>
    <t>шт.</t>
  </si>
  <si>
    <t>М/с «Прогресс», 1л 1/12</t>
  </si>
  <si>
    <t xml:space="preserve">Мыло туалетное 100 г Детское в обертке </t>
  </si>
  <si>
    <t>Бумага туалетная "Новинка-65" б/втулки 56м</t>
  </si>
  <si>
    <t>Ч/с Пемолюкс Сода-5 , порошок 480 г</t>
  </si>
  <si>
    <t>С/п  «Ушастый нянь»    Автомат</t>
  </si>
  <si>
    <t>Мыло хозяйственное 200гр 72%</t>
  </si>
  <si>
    <t>Полотно технич. плотное белое, 1,60*70м</t>
  </si>
  <si>
    <t>Сода кальцинированная 0,6кг</t>
  </si>
  <si>
    <t>коммерческое предложение (вх. № 58 от 17.11.2021)</t>
  </si>
  <si>
    <t>коммерческое предложение (вх. № 59 от 17.11.2021)</t>
  </si>
  <si>
    <t>коммерческое предложение (вх. № 60 от 17.11.2021)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</si>
</sst>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sz val="9"/>
      <color theme="1"/>
      <name val="Segoe UI Light"/>
      <family val="2"/>
      <charset val="204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43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6" fillId="0" borderId="1" xfId="1" applyFont="1" applyFill="1" applyBorder="1"/>
    <xf numFmtId="0" fontId="8" fillId="0" borderId="1" xfId="0" applyFont="1" applyBorder="1" applyAlignment="1" applyProtection="1">
      <alignment horizontal="center" vertical="top"/>
    </xf>
    <xf numFmtId="2" fontId="8" fillId="0" borderId="1" xfId="0" applyNumberFormat="1" applyFont="1" applyBorder="1" applyAlignment="1" applyProtection="1">
      <alignment horizontal="center" vertical="top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7" fillId="3" borderId="3" xfId="0" applyNumberFormat="1" applyFont="1" applyFill="1" applyBorder="1" applyAlignment="1" applyProtection="1">
      <alignment horizontal="center" vertical="center" wrapText="1"/>
    </xf>
    <xf numFmtId="2" fontId="7" fillId="3" borderId="7" xfId="0" applyNumberFormat="1" applyFont="1" applyFill="1" applyBorder="1" applyAlignment="1" applyProtection="1">
      <alignment horizontal="center" vertical="center" wrapText="1"/>
    </xf>
    <xf numFmtId="2" fontId="7" fillId="3" borderId="2" xfId="0" applyNumberFormat="1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2" fontId="7" fillId="0" borderId="3" xfId="0" applyNumberFormat="1" applyFont="1" applyBorder="1" applyAlignment="1" applyProtection="1">
      <alignment horizontal="center" vertical="center" wrapText="1"/>
    </xf>
    <xf numFmtId="2" fontId="7" fillId="0" borderId="7" xfId="0" applyNumberFormat="1" applyFont="1" applyBorder="1" applyAlignment="1" applyProtection="1">
      <alignment horizontal="center" vertical="center" wrapText="1"/>
    </xf>
    <xf numFmtId="2" fontId="7" fillId="0" borderId="2" xfId="0" applyNumberFormat="1" applyFont="1" applyBorder="1" applyAlignment="1" applyProtection="1">
      <alignment horizontal="center" vertical="center" wrapText="1"/>
    </xf>
    <xf numFmtId="164" fontId="7" fillId="3" borderId="3" xfId="0" applyNumberFormat="1" applyFont="1" applyFill="1" applyBorder="1" applyAlignment="1" applyProtection="1">
      <alignment horizontal="center" vertical="center" wrapText="1"/>
    </xf>
    <xf numFmtId="164" fontId="7" fillId="3" borderId="7" xfId="0" applyNumberFormat="1" applyFont="1" applyFill="1" applyBorder="1" applyAlignment="1" applyProtection="1">
      <alignment horizontal="center" vertical="center" wrapText="1"/>
    </xf>
    <xf numFmtId="164" fontId="7" fillId="3" borderId="2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Roman\AppData\Local\Temp\&#1053;&#1052;&#1062;&#1050;_&#1072;&#1074;&#1090;&#108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0"/>
  <sheetViews>
    <sheetView tabSelected="1" topLeftCell="A13" zoomScaleNormal="100" zoomScaleSheetLayoutView="80" workbookViewId="0">
      <selection activeCell="I30" sqref="I30"/>
    </sheetView>
  </sheetViews>
  <sheetFormatPr defaultRowHeight="17.25"/>
  <cols>
    <col min="1" max="1" width="6.42578125" style="1" customWidth="1"/>
    <col min="2" max="2" width="25.5703125" style="1" customWidth="1"/>
    <col min="3" max="3" width="9" style="1" customWidth="1"/>
    <col min="4" max="4" width="29.28515625" style="1" customWidth="1"/>
    <col min="5" max="5" width="18.140625" style="1" customWidth="1"/>
    <col min="6" max="6" width="17" style="2" customWidth="1"/>
    <col min="7" max="7" width="13" style="2" customWidth="1"/>
    <col min="8" max="8" width="14.42578125" style="2" customWidth="1"/>
    <col min="9" max="9" width="14.5703125" style="2" customWidth="1"/>
    <col min="10" max="16384" width="9.140625" style="2"/>
  </cols>
  <sheetData>
    <row r="1" spans="1:10" ht="20.25" customHeight="1">
      <c r="A1" s="16" t="s">
        <v>6</v>
      </c>
      <c r="B1" s="16"/>
      <c r="C1" s="16"/>
      <c r="D1" s="16"/>
      <c r="E1" s="16"/>
    </row>
    <row r="2" spans="1:10" s="4" customFormat="1" ht="12" customHeight="1">
      <c r="A2" s="3"/>
      <c r="B2" s="3"/>
      <c r="C2" s="3"/>
      <c r="D2" s="3"/>
      <c r="E2" s="3"/>
    </row>
    <row r="3" spans="1:10" s="4" customFormat="1" ht="36.75" customHeight="1">
      <c r="A3" s="17" t="s">
        <v>0</v>
      </c>
      <c r="B3" s="19" t="s">
        <v>4</v>
      </c>
      <c r="C3" s="20"/>
      <c r="D3" s="20"/>
      <c r="E3" s="21"/>
      <c r="F3" s="34" t="s">
        <v>3</v>
      </c>
      <c r="G3" s="34" t="s">
        <v>5</v>
      </c>
      <c r="H3" s="33" t="s">
        <v>8</v>
      </c>
      <c r="I3" s="36" t="s">
        <v>10</v>
      </c>
    </row>
    <row r="4" spans="1:10" s="4" customFormat="1" ht="69">
      <c r="A4" s="18"/>
      <c r="B4" s="9" t="s">
        <v>1</v>
      </c>
      <c r="C4" s="9" t="s">
        <v>9</v>
      </c>
      <c r="D4" s="10" t="s">
        <v>7</v>
      </c>
      <c r="E4" s="10" t="s">
        <v>2</v>
      </c>
      <c r="F4" s="35"/>
      <c r="G4" s="35"/>
      <c r="H4" s="33"/>
      <c r="I4" s="36"/>
    </row>
    <row r="5" spans="1:10" s="4" customFormat="1">
      <c r="A5" s="5">
        <v>1</v>
      </c>
      <c r="B5" s="6">
        <v>2</v>
      </c>
      <c r="C5" s="6">
        <v>3</v>
      </c>
      <c r="D5" s="6">
        <v>4</v>
      </c>
      <c r="E5" s="6">
        <v>5</v>
      </c>
      <c r="F5" s="8">
        <v>6</v>
      </c>
      <c r="G5" s="8">
        <v>7</v>
      </c>
      <c r="H5" s="7">
        <v>8</v>
      </c>
      <c r="I5" s="8">
        <v>9</v>
      </c>
    </row>
    <row r="6" spans="1:10" s="4" customFormat="1" ht="33.75" customHeight="1">
      <c r="A6" s="22">
        <v>1</v>
      </c>
      <c r="B6" s="25" t="s">
        <v>13</v>
      </c>
      <c r="C6" s="25" t="s">
        <v>12</v>
      </c>
      <c r="D6" s="14" t="s">
        <v>21</v>
      </c>
      <c r="E6" s="15">
        <v>50.5</v>
      </c>
      <c r="F6" s="28">
        <f>ROUND(AVERAGE(E6,E7,E8),2)</f>
        <v>50.5</v>
      </c>
      <c r="G6" s="40">
        <f>STDEVA(E6,E7,E8)/F6*100</f>
        <v>0.99009900990099009</v>
      </c>
      <c r="H6" s="37">
        <v>96</v>
      </c>
      <c r="I6" s="28">
        <f>H6*F6</f>
        <v>4848</v>
      </c>
    </row>
    <row r="7" spans="1:10" s="4" customFormat="1" ht="37.5" customHeight="1">
      <c r="A7" s="23"/>
      <c r="B7" s="26"/>
      <c r="C7" s="26"/>
      <c r="D7" s="14" t="s">
        <v>22</v>
      </c>
      <c r="E7" s="15">
        <v>51</v>
      </c>
      <c r="F7" s="31"/>
      <c r="G7" s="41"/>
      <c r="H7" s="38"/>
      <c r="I7" s="29"/>
    </row>
    <row r="8" spans="1:10" s="4" customFormat="1" ht="34.5" customHeight="1">
      <c r="A8" s="24"/>
      <c r="B8" s="27"/>
      <c r="C8" s="27"/>
      <c r="D8" s="14" t="s">
        <v>23</v>
      </c>
      <c r="E8" s="15">
        <v>50</v>
      </c>
      <c r="F8" s="32"/>
      <c r="G8" s="42"/>
      <c r="H8" s="39"/>
      <c r="I8" s="30"/>
    </row>
    <row r="9" spans="1:10" s="4" customFormat="1" ht="34.5" customHeight="1">
      <c r="A9" s="22">
        <v>2</v>
      </c>
      <c r="B9" s="25" t="s">
        <v>14</v>
      </c>
      <c r="C9" s="25" t="s">
        <v>12</v>
      </c>
      <c r="D9" s="14" t="s">
        <v>21</v>
      </c>
      <c r="E9" s="15">
        <v>18</v>
      </c>
      <c r="F9" s="28">
        <f t="shared" ref="F9" si="0">ROUND(AVERAGE(E9,E10,E11),2)</f>
        <v>18.13</v>
      </c>
      <c r="G9" s="40">
        <f t="shared" ref="G9" si="1">STDEVA(E9,E10,E11)/F9*100</f>
        <v>1.7730558486842938</v>
      </c>
      <c r="H9" s="37">
        <v>216</v>
      </c>
      <c r="I9" s="28">
        <f t="shared" ref="I9" si="2">H9*F9</f>
        <v>3916.08</v>
      </c>
    </row>
    <row r="10" spans="1:10" s="4" customFormat="1" ht="32.25" customHeight="1">
      <c r="A10" s="23"/>
      <c r="B10" s="26"/>
      <c r="C10" s="26"/>
      <c r="D10" s="14" t="s">
        <v>22</v>
      </c>
      <c r="E10" s="15">
        <v>18.5</v>
      </c>
      <c r="F10" s="29"/>
      <c r="G10" s="41"/>
      <c r="H10" s="38"/>
      <c r="I10" s="29"/>
    </row>
    <row r="11" spans="1:10" s="4" customFormat="1" ht="34.5" customHeight="1">
      <c r="A11" s="24"/>
      <c r="B11" s="27"/>
      <c r="C11" s="27"/>
      <c r="D11" s="14" t="s">
        <v>23</v>
      </c>
      <c r="E11" s="15">
        <v>17.899999999999999</v>
      </c>
      <c r="F11" s="30"/>
      <c r="G11" s="42"/>
      <c r="H11" s="39"/>
      <c r="I11" s="30"/>
    </row>
    <row r="12" spans="1:10" s="4" customFormat="1" ht="34.5" customHeight="1">
      <c r="A12" s="22">
        <v>3</v>
      </c>
      <c r="B12" s="25" t="s">
        <v>15</v>
      </c>
      <c r="C12" s="25" t="s">
        <v>12</v>
      </c>
      <c r="D12" s="14" t="s">
        <v>21</v>
      </c>
      <c r="E12" s="15">
        <v>10</v>
      </c>
      <c r="F12" s="28">
        <f>ROUND(AVERAGE(E12,E13,E14),2)</f>
        <v>10.130000000000001</v>
      </c>
      <c r="G12" s="40">
        <f>STDEVA(E12,E13,E14)/F12*100</f>
        <v>3.1732973876250572</v>
      </c>
      <c r="H12" s="37">
        <v>250</v>
      </c>
      <c r="I12" s="28">
        <f t="shared" ref="I12" si="3">H12*F12</f>
        <v>2532.5</v>
      </c>
    </row>
    <row r="13" spans="1:10" s="4" customFormat="1" ht="33.75" customHeight="1">
      <c r="A13" s="23"/>
      <c r="B13" s="26"/>
      <c r="C13" s="26"/>
      <c r="D13" s="14" t="s">
        <v>22</v>
      </c>
      <c r="E13" s="15">
        <v>10.5</v>
      </c>
      <c r="F13" s="29"/>
      <c r="G13" s="41"/>
      <c r="H13" s="38"/>
      <c r="I13" s="29"/>
    </row>
    <row r="14" spans="1:10" s="4" customFormat="1" ht="31.5" customHeight="1">
      <c r="A14" s="24"/>
      <c r="B14" s="27"/>
      <c r="C14" s="27"/>
      <c r="D14" s="14" t="s">
        <v>23</v>
      </c>
      <c r="E14" s="15">
        <v>9.9</v>
      </c>
      <c r="F14" s="30"/>
      <c r="G14" s="42"/>
      <c r="H14" s="39"/>
      <c r="I14" s="30"/>
    </row>
    <row r="15" spans="1:10" s="4" customFormat="1" ht="34.5" customHeight="1">
      <c r="A15" s="22">
        <v>4</v>
      </c>
      <c r="B15" s="25" t="s">
        <v>16</v>
      </c>
      <c r="C15" s="25" t="s">
        <v>12</v>
      </c>
      <c r="D15" s="14" t="s">
        <v>21</v>
      </c>
      <c r="E15" s="15">
        <v>45.5</v>
      </c>
      <c r="F15" s="28">
        <f>ROUND(AVERAGE(E15,E16,E17),2)</f>
        <v>45.47</v>
      </c>
      <c r="G15" s="40">
        <f t="shared" ref="G15" si="4">STDEVA(E15,E16,E17)/F15*100</f>
        <v>0.55346634669207972</v>
      </c>
      <c r="H15" s="37">
        <v>72</v>
      </c>
      <c r="I15" s="28">
        <f t="shared" ref="I15" si="5">H15*F15</f>
        <v>3273.84</v>
      </c>
      <c r="J15" s="11"/>
    </row>
    <row r="16" spans="1:10" s="4" customFormat="1" ht="33" customHeight="1">
      <c r="A16" s="23"/>
      <c r="B16" s="26"/>
      <c r="C16" s="26"/>
      <c r="D16" s="14" t="s">
        <v>22</v>
      </c>
      <c r="E16" s="15">
        <v>45.7</v>
      </c>
      <c r="F16" s="29"/>
      <c r="G16" s="41"/>
      <c r="H16" s="38"/>
      <c r="I16" s="29"/>
    </row>
    <row r="17" spans="1:13" ht="33" customHeight="1">
      <c r="A17" s="24"/>
      <c r="B17" s="27"/>
      <c r="C17" s="27"/>
      <c r="D17" s="14" t="s">
        <v>23</v>
      </c>
      <c r="E17" s="15">
        <v>45.2</v>
      </c>
      <c r="F17" s="30"/>
      <c r="G17" s="42"/>
      <c r="H17" s="39"/>
      <c r="I17" s="30"/>
      <c r="M17" s="2">
        <v>82</v>
      </c>
    </row>
    <row r="18" spans="1:13" ht="33" customHeight="1">
      <c r="A18" s="22">
        <v>5</v>
      </c>
      <c r="B18" s="25" t="s">
        <v>17</v>
      </c>
      <c r="C18" s="25" t="s">
        <v>12</v>
      </c>
      <c r="D18" s="14" t="s">
        <v>21</v>
      </c>
      <c r="E18" s="15">
        <v>1485</v>
      </c>
      <c r="F18" s="28">
        <f>ROUND(AVERAGE(E18,E19,E20),2)</f>
        <v>1484.2</v>
      </c>
      <c r="G18" s="40">
        <f>STDEVA(E18,E19,E20)/F18*100</f>
        <v>0.12995082549590839</v>
      </c>
      <c r="H18" s="37">
        <v>8</v>
      </c>
      <c r="I18" s="28">
        <f t="shared" ref="I18" si="6">H18*F18</f>
        <v>11873.6</v>
      </c>
    </row>
    <row r="19" spans="1:13" ht="31.5">
      <c r="A19" s="23"/>
      <c r="B19" s="26"/>
      <c r="C19" s="26"/>
      <c r="D19" s="14" t="s">
        <v>22</v>
      </c>
      <c r="E19" s="15">
        <v>1485.6</v>
      </c>
      <c r="F19" s="29"/>
      <c r="G19" s="41"/>
      <c r="H19" s="38"/>
      <c r="I19" s="29"/>
    </row>
    <row r="20" spans="1:13" ht="31.5">
      <c r="A20" s="24"/>
      <c r="B20" s="27"/>
      <c r="C20" s="27"/>
      <c r="D20" s="14" t="s">
        <v>23</v>
      </c>
      <c r="E20" s="15">
        <v>1482</v>
      </c>
      <c r="F20" s="30"/>
      <c r="G20" s="42"/>
      <c r="H20" s="39"/>
      <c r="I20" s="30"/>
    </row>
    <row r="21" spans="1:13" ht="31.5">
      <c r="A21" s="22">
        <v>6</v>
      </c>
      <c r="B21" s="25" t="s">
        <v>18</v>
      </c>
      <c r="C21" s="25" t="s">
        <v>12</v>
      </c>
      <c r="D21" s="14" t="s">
        <v>21</v>
      </c>
      <c r="E21" s="15">
        <v>26.9</v>
      </c>
      <c r="F21" s="28">
        <f>ROUND(AVERAGE(E21,E22,E23),2)</f>
        <v>26.8</v>
      </c>
      <c r="G21" s="40">
        <f t="shared" ref="G21" si="7">STDEVA(E21,E22,E23)/F21*100</f>
        <v>0.98722063845488439</v>
      </c>
      <c r="H21" s="37">
        <v>112</v>
      </c>
      <c r="I21" s="28">
        <f t="shared" ref="I21" si="8">H21*F21</f>
        <v>3001.6</v>
      </c>
    </row>
    <row r="22" spans="1:13" ht="31.5">
      <c r="A22" s="23"/>
      <c r="B22" s="26"/>
      <c r="C22" s="26"/>
      <c r="D22" s="14" t="s">
        <v>22</v>
      </c>
      <c r="E22" s="15">
        <v>27</v>
      </c>
      <c r="F22" s="29"/>
      <c r="G22" s="41"/>
      <c r="H22" s="38"/>
      <c r="I22" s="29"/>
    </row>
    <row r="23" spans="1:13" ht="31.5">
      <c r="A23" s="24"/>
      <c r="B23" s="27"/>
      <c r="C23" s="27"/>
      <c r="D23" s="14" t="s">
        <v>23</v>
      </c>
      <c r="E23" s="15">
        <v>26.5</v>
      </c>
      <c r="F23" s="30"/>
      <c r="G23" s="42"/>
      <c r="H23" s="39"/>
      <c r="I23" s="30"/>
    </row>
    <row r="24" spans="1:13" ht="31.5">
      <c r="A24" s="22">
        <v>7</v>
      </c>
      <c r="B24" s="25" t="s">
        <v>19</v>
      </c>
      <c r="C24" s="25" t="s">
        <v>12</v>
      </c>
      <c r="D24" s="14" t="s">
        <v>21</v>
      </c>
      <c r="E24" s="15">
        <v>4650</v>
      </c>
      <c r="F24" s="28">
        <f>ROUND(AVERAGE(E24,E25,E26),2)</f>
        <v>4651.67</v>
      </c>
      <c r="G24" s="40">
        <f>STDEVA(E24,E25,E26)/F24*100</f>
        <v>0.16419105736603071</v>
      </c>
      <c r="H24" s="37">
        <v>1</v>
      </c>
      <c r="I24" s="28">
        <f t="shared" ref="I24" si="9">H24*F24</f>
        <v>4651.67</v>
      </c>
    </row>
    <row r="25" spans="1:13" ht="31.5">
      <c r="A25" s="23"/>
      <c r="B25" s="26"/>
      <c r="C25" s="26"/>
      <c r="D25" s="14" t="s">
        <v>22</v>
      </c>
      <c r="E25" s="15">
        <v>4660</v>
      </c>
      <c r="F25" s="29"/>
      <c r="G25" s="41"/>
      <c r="H25" s="38"/>
      <c r="I25" s="29"/>
    </row>
    <row r="26" spans="1:13" ht="31.5">
      <c r="A26" s="24"/>
      <c r="B26" s="27"/>
      <c r="C26" s="27"/>
      <c r="D26" s="14" t="s">
        <v>23</v>
      </c>
      <c r="E26" s="15">
        <v>4645</v>
      </c>
      <c r="F26" s="30"/>
      <c r="G26" s="42"/>
      <c r="H26" s="39"/>
      <c r="I26" s="30"/>
    </row>
    <row r="27" spans="1:13" ht="31.5">
      <c r="A27" s="22">
        <v>8</v>
      </c>
      <c r="B27" s="25" t="s">
        <v>20</v>
      </c>
      <c r="C27" s="25" t="s">
        <v>12</v>
      </c>
      <c r="D27" s="14" t="s">
        <v>21</v>
      </c>
      <c r="E27" s="15">
        <v>30.9</v>
      </c>
      <c r="F27" s="28">
        <f>ROUND(AVERAGE(E27,E28,E29),2)</f>
        <v>30.8</v>
      </c>
      <c r="G27" s="40">
        <f>STDEVA(E27,E28,E29)/F27*100</f>
        <v>0.85901016592967117</v>
      </c>
      <c r="H27" s="37">
        <v>200</v>
      </c>
      <c r="I27" s="28">
        <f t="shared" ref="I27" si="10">H27*F27</f>
        <v>6160</v>
      </c>
    </row>
    <row r="28" spans="1:13" ht="31.5">
      <c r="A28" s="23"/>
      <c r="B28" s="26"/>
      <c r="C28" s="26"/>
      <c r="D28" s="14" t="s">
        <v>22</v>
      </c>
      <c r="E28" s="15">
        <v>31</v>
      </c>
      <c r="F28" s="29"/>
      <c r="G28" s="41"/>
      <c r="H28" s="38"/>
      <c r="I28" s="29"/>
    </row>
    <row r="29" spans="1:13" ht="31.5">
      <c r="A29" s="24"/>
      <c r="B29" s="27"/>
      <c r="C29" s="27"/>
      <c r="D29" s="14" t="s">
        <v>23</v>
      </c>
      <c r="E29" s="15">
        <v>30.5</v>
      </c>
      <c r="F29" s="30"/>
      <c r="G29" s="42"/>
      <c r="H29" s="39"/>
      <c r="I29" s="30"/>
    </row>
    <row r="30" spans="1:13" ht="18.75">
      <c r="H30" s="12" t="s">
        <v>11</v>
      </c>
      <c r="I30" s="13">
        <f>SUM(I6:I29)</f>
        <v>40257.29</v>
      </c>
    </row>
  </sheetData>
  <sheetProtection formatColumns="0" formatRows="0" selectLockedCells="1"/>
  <mergeCells count="63">
    <mergeCell ref="H24:H26"/>
    <mergeCell ref="I24:I26"/>
    <mergeCell ref="A27:A29"/>
    <mergeCell ref="B27:B29"/>
    <mergeCell ref="C27:C29"/>
    <mergeCell ref="F27:F29"/>
    <mergeCell ref="G27:G29"/>
    <mergeCell ref="H27:H29"/>
    <mergeCell ref="I27:I29"/>
    <mergeCell ref="A24:A26"/>
    <mergeCell ref="B24:B26"/>
    <mergeCell ref="C24:C26"/>
    <mergeCell ref="F24:F26"/>
    <mergeCell ref="G24:G26"/>
    <mergeCell ref="H21:H23"/>
    <mergeCell ref="I21:I23"/>
    <mergeCell ref="A21:A23"/>
    <mergeCell ref="B21:B23"/>
    <mergeCell ref="C21:C23"/>
    <mergeCell ref="F21:F23"/>
    <mergeCell ref="G21:G23"/>
    <mergeCell ref="H18:H20"/>
    <mergeCell ref="I18:I20"/>
    <mergeCell ref="A18:A20"/>
    <mergeCell ref="B18:B20"/>
    <mergeCell ref="C18:C20"/>
    <mergeCell ref="F18:F20"/>
    <mergeCell ref="G18:G20"/>
    <mergeCell ref="H3:H4"/>
    <mergeCell ref="F3:F4"/>
    <mergeCell ref="I3:I4"/>
    <mergeCell ref="I6:I8"/>
    <mergeCell ref="H15:H17"/>
    <mergeCell ref="I15:I17"/>
    <mergeCell ref="I9:I11"/>
    <mergeCell ref="I12:I14"/>
    <mergeCell ref="G3:G4"/>
    <mergeCell ref="G9:G11"/>
    <mergeCell ref="G12:G14"/>
    <mergeCell ref="H9:H11"/>
    <mergeCell ref="G6:G8"/>
    <mergeCell ref="H12:H14"/>
    <mergeCell ref="G15:G17"/>
    <mergeCell ref="H6:H8"/>
    <mergeCell ref="A15:A17"/>
    <mergeCell ref="C6:C8"/>
    <mergeCell ref="B15:B17"/>
    <mergeCell ref="C15:C17"/>
    <mergeCell ref="F15:F17"/>
    <mergeCell ref="B6:B8"/>
    <mergeCell ref="F6:F8"/>
    <mergeCell ref="B9:B11"/>
    <mergeCell ref="B12:B14"/>
    <mergeCell ref="C9:C11"/>
    <mergeCell ref="C12:C14"/>
    <mergeCell ref="F9:F11"/>
    <mergeCell ref="F12:F14"/>
    <mergeCell ref="A1:E1"/>
    <mergeCell ref="A3:A4"/>
    <mergeCell ref="B3:E3"/>
    <mergeCell ref="A9:A11"/>
    <mergeCell ref="A12:A14"/>
    <mergeCell ref="A6:A8"/>
  </mergeCells>
  <pageMargins left="0.7" right="0.7" top="0.75" bottom="0.75" header="0.3" footer="0.3"/>
  <pageSetup paperSize="9" scale="3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Моющие, чистящие средства</vt:lpstr>
      <vt:lpstr>'Моющие, чистящие средства'!Область_печати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User</cp:lastModifiedBy>
  <cp:lastPrinted>2020-03-05T12:22:01Z</cp:lastPrinted>
  <dcterms:created xsi:type="dcterms:W3CDTF">2016-09-14T10:28:54Z</dcterms:created>
  <dcterms:modified xsi:type="dcterms:W3CDTF">2021-11-18T10:49:23Z</dcterms:modified>
</cp:coreProperties>
</file>