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Лист1!$B$2:$S$33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3" i="1"/>
  <c r="K13" i="1" s="1"/>
  <c r="I14" i="1"/>
  <c r="K14" i="1" s="1"/>
  <c r="I12" i="1"/>
  <c r="K12" i="1" s="1"/>
</calcChain>
</file>

<file path=xl/sharedStrings.xml><?xml version="1.0" encoding="utf-8"?>
<sst xmlns="http://schemas.openxmlformats.org/spreadsheetml/2006/main" count="149" uniqueCount="54">
  <si>
    <t>№ п/п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</si>
  <si>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</si>
  <si>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</si>
  <si>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</si>
  <si>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</t>
  </si>
  <si>
    <t>Ед. изм. строительного ресурса, затрат в обосновывающем документе</t>
  </si>
  <si>
    <t>Текущая отпускная цена за ед. изм. в обосновывающем документе с НДС в руб.</t>
  </si>
  <si>
    <t>Текущая отпускная цена за ед. изм. без НДС в руб. в соответствии с графой 5</t>
  </si>
  <si>
    <t>Стоимость перевозки без НДС в руб. за ед. изм.</t>
  </si>
  <si>
    <t>Сметная цена без НДС в руб. за ед. изм.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</si>
  <si>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</si>
  <si>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</si>
  <si>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</si>
  <si>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</si>
  <si>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</si>
  <si>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Гиперсыллка на веб-сайт производителя/поставщика</t>
  </si>
  <si>
    <t>Населенный пункт расположения склада производителя/поставщика</t>
  </si>
  <si>
    <t>Статус организации (производитель (1)/поставщик (2))</t>
  </si>
  <si>
    <t>(наименование объекта строительства)</t>
  </si>
  <si>
    <t>Конъюктурный анализ</t>
  </si>
  <si>
    <t>Утверждено приказом № 421 от 4 августа 2020 г. Минстроя РФ</t>
  </si>
  <si>
    <t>Приложение № 1</t>
  </si>
  <si>
    <t>Составил:</t>
  </si>
  <si>
    <t>[должность, подпись (инициалы, фамилия)]</t>
  </si>
  <si>
    <t>Проверил:</t>
  </si>
  <si>
    <t>ООО "Многоцелевая подвижная связь"</t>
  </si>
  <si>
    <t>http://mpsvrn.ru/</t>
  </si>
  <si>
    <t>г. Воронеж</t>
  </si>
  <si>
    <t>ООО «СДА-Стандарт»</t>
  </si>
  <si>
    <t>ООО «Центр планирования и предупреждения чрезвычайных ситуаций»</t>
  </si>
  <si>
    <t>-</t>
  </si>
  <si>
    <t>ДС №35</t>
  </si>
  <si>
    <t>61.3.01.02</t>
  </si>
  <si>
    <t>Видеорегистратор 8-ми канальный VHVR-8108</t>
  </si>
  <si>
    <t>VHVR-8108</t>
  </si>
  <si>
    <t>шт.</t>
  </si>
  <si>
    <t>шт</t>
  </si>
  <si>
    <t>VHVR-8109</t>
  </si>
  <si>
    <t>Видеорегистратор 8-ми канальный VHVR-8109</t>
  </si>
  <si>
    <t>VHVR-8110</t>
  </si>
  <si>
    <t>Видеорегистратор 8-ми канальный VHVR-8110</t>
  </si>
  <si>
    <t>Жесткий диск SEAGATE Skyhawk ST4000VX007, 4ТБ, HDD, SATA III, 3.5"</t>
  </si>
  <si>
    <t>SEAGATE Skyhawk ST4000VX007</t>
  </si>
  <si>
    <t>61.3.01.01</t>
  </si>
  <si>
    <t>Видеокамера VC-2361</t>
  </si>
  <si>
    <t>VC-2361</t>
  </si>
  <si>
    <t>62.7.01.01</t>
  </si>
  <si>
    <t>Монитор SAMSUNG U28E590D "R", 28", черный</t>
  </si>
  <si>
    <t>SAMSUNG U28E590D "R"</t>
  </si>
  <si>
    <t>21.1.03.01</t>
  </si>
  <si>
    <t>Кабель комбинированный КВК-П-2 2х0,5 (черный)</t>
  </si>
  <si>
    <t xml:space="preserve">КВК-П-2 2х0,5 </t>
  </si>
  <si>
    <t>инженер-сметчик                                                              Редюк А.Ю.</t>
  </si>
  <si>
    <t>главный инженер проекта                                                               Сысоев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</si>
</sst>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Arial"/>
      <charset val="204"/>
    </font>
    <font>
      <i/>
      <sz val="8"/>
      <color rgb="FF000000"/>
      <name val="Arial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6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psvrn.ru/" TargetMode="External"/><Relationship Id="rId2" Type="http://schemas.openxmlformats.org/officeDocument/2006/relationships/hyperlink" Target="http://mpsvrn.ru/" TargetMode="External"/><Relationship Id="rId1" Type="http://schemas.openxmlformats.org/officeDocument/2006/relationships/hyperlink" Target="http://mpsvrn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psvrn.ru/" TargetMode="External"/><Relationship Id="rId4" Type="http://schemas.openxmlformats.org/officeDocument/2006/relationships/hyperlink" Target="http://mpsvr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7"/>
  <sheetViews>
    <sheetView tabSelected="1" view="pageBreakPreview" zoomScale="55" zoomScaleNormal="100" zoomScaleSheetLayoutView="55" workbookViewId="0">
      <selection activeCell="N26" sqref="N26"/>
    </sheetView>
  </sheetViews>
  <sheetFormatPr defaultRowHeight="15" x14ac:dyDescent="0.25"/>
  <cols>
    <col min="3" max="3" width="10.140625" customWidth="1"/>
    <col min="4" max="4" width="12.5703125" customWidth="1"/>
    <col min="5" max="5" width="39.28515625" customWidth="1"/>
    <col min="6" max="6" width="7" customWidth="1"/>
    <col min="7" max="7" width="8.140625" customWidth="1"/>
    <col min="8" max="8" width="10.85546875" customWidth="1"/>
    <col min="9" max="9" width="10" customWidth="1"/>
    <col min="10" max="10" width="8.42578125" customWidth="1"/>
    <col min="11" max="11" width="9.42578125" customWidth="1"/>
    <col min="12" max="12" width="5.85546875" customWidth="1"/>
    <col min="13" max="13" width="4.7109375" customWidth="1"/>
    <col min="14" max="14" width="36.7109375" customWidth="1"/>
    <col min="15" max="15" width="10" bestFit="1" customWidth="1"/>
    <col min="16" max="16" width="11" bestFit="1" customWidth="1"/>
    <col min="17" max="17" width="16.85546875" customWidth="1"/>
    <col min="18" max="18" width="11.28515625" customWidth="1"/>
  </cols>
  <sheetData>
    <row r="1" spans="2:24" ht="15.75" customHeight="1" x14ac:dyDescent="0.25"/>
    <row r="2" spans="2:24" s="5" customFormat="1" ht="11.25" x14ac:dyDescent="0.2">
      <c r="S2" s="6" t="s">
        <v>21</v>
      </c>
    </row>
    <row r="3" spans="2:24" s="5" customFormat="1" ht="11.25" x14ac:dyDescent="0.2">
      <c r="S3" s="6" t="s">
        <v>20</v>
      </c>
    </row>
    <row r="5" spans="2:24" x14ac:dyDescent="0.25">
      <c r="B5" s="21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7" spans="2:24" ht="30" customHeight="1" x14ac:dyDescent="0.25">
      <c r="B7" s="20" t="s">
        <v>31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24" x14ac:dyDescent="0.25">
      <c r="B8" s="18" t="s">
        <v>18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24" ht="15.75" thickBot="1" x14ac:dyDescent="0.3"/>
    <row r="10" spans="2:24" ht="195.75" customHeight="1" thickBot="1" x14ac:dyDescent="0.3"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16</v>
      </c>
      <c r="S10" s="4" t="s">
        <v>17</v>
      </c>
      <c r="T10" s="1"/>
      <c r="U10" s="1"/>
      <c r="V10" s="1"/>
      <c r="W10" s="1"/>
      <c r="X10" s="1"/>
    </row>
    <row r="11" spans="2:24" x14ac:dyDescent="0.2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</row>
    <row r="12" spans="2:24" ht="30" x14ac:dyDescent="0.25">
      <c r="B12" s="17">
        <v>1</v>
      </c>
      <c r="C12" s="9" t="s">
        <v>32</v>
      </c>
      <c r="D12" s="9" t="s">
        <v>34</v>
      </c>
      <c r="E12" s="12" t="s">
        <v>33</v>
      </c>
      <c r="F12" s="14" t="s">
        <v>35</v>
      </c>
      <c r="G12" s="14" t="s">
        <v>36</v>
      </c>
      <c r="H12" s="15">
        <v>8120</v>
      </c>
      <c r="I12" s="15">
        <f>H12/1.2</f>
        <v>6766.666666666667</v>
      </c>
      <c r="J12" s="15">
        <v>0</v>
      </c>
      <c r="K12" s="15">
        <f>I12</f>
        <v>6766.666666666667</v>
      </c>
      <c r="L12" s="8">
        <v>2021</v>
      </c>
      <c r="M12" s="8">
        <v>2</v>
      </c>
      <c r="N12" s="9" t="s">
        <v>25</v>
      </c>
      <c r="O12" s="9">
        <v>366601001</v>
      </c>
      <c r="P12" s="9">
        <v>3665017313</v>
      </c>
      <c r="Q12" s="13" t="s">
        <v>26</v>
      </c>
      <c r="R12" s="9" t="s">
        <v>27</v>
      </c>
      <c r="S12" s="8">
        <v>2</v>
      </c>
    </row>
    <row r="13" spans="2:24" ht="30" x14ac:dyDescent="0.25">
      <c r="B13" s="17"/>
      <c r="C13" s="9" t="s">
        <v>32</v>
      </c>
      <c r="D13" s="9" t="s">
        <v>37</v>
      </c>
      <c r="E13" s="12" t="s">
        <v>38</v>
      </c>
      <c r="F13" s="14" t="s">
        <v>35</v>
      </c>
      <c r="G13" s="14" t="s">
        <v>36</v>
      </c>
      <c r="H13" s="15">
        <v>8200</v>
      </c>
      <c r="I13" s="15">
        <f t="shared" ref="I13:I26" si="0">H13/1.2</f>
        <v>6833.3333333333339</v>
      </c>
      <c r="J13" s="15">
        <v>0</v>
      </c>
      <c r="K13" s="15">
        <f t="shared" ref="K13:K14" si="1">I13</f>
        <v>6833.3333333333339</v>
      </c>
      <c r="L13" s="16">
        <v>2021</v>
      </c>
      <c r="M13" s="16">
        <v>2</v>
      </c>
      <c r="N13" s="9" t="s">
        <v>28</v>
      </c>
      <c r="O13" s="9">
        <v>366201001</v>
      </c>
      <c r="P13" s="9">
        <v>3664123799</v>
      </c>
      <c r="Q13" s="10" t="s">
        <v>30</v>
      </c>
      <c r="R13" s="9" t="s">
        <v>27</v>
      </c>
      <c r="S13" s="10">
        <v>2</v>
      </c>
    </row>
    <row r="14" spans="2:24" ht="45" x14ac:dyDescent="0.25">
      <c r="B14" s="17"/>
      <c r="C14" s="9" t="s">
        <v>32</v>
      </c>
      <c r="D14" s="9" t="s">
        <v>39</v>
      </c>
      <c r="E14" s="12" t="s">
        <v>40</v>
      </c>
      <c r="F14" s="14" t="s">
        <v>35</v>
      </c>
      <c r="G14" s="14" t="s">
        <v>36</v>
      </c>
      <c r="H14" s="15">
        <v>8235</v>
      </c>
      <c r="I14" s="15">
        <f t="shared" si="0"/>
        <v>6862.5</v>
      </c>
      <c r="J14" s="15">
        <v>0</v>
      </c>
      <c r="K14" s="15">
        <f t="shared" si="1"/>
        <v>6862.5</v>
      </c>
      <c r="L14" s="16">
        <v>2021</v>
      </c>
      <c r="M14" s="16">
        <v>2</v>
      </c>
      <c r="N14" s="12" t="s">
        <v>29</v>
      </c>
      <c r="O14" s="9">
        <v>366201001</v>
      </c>
      <c r="P14" s="9">
        <v>4824039081</v>
      </c>
      <c r="Q14" s="10" t="s">
        <v>30</v>
      </c>
      <c r="R14" s="9" t="s">
        <v>27</v>
      </c>
      <c r="S14" s="10">
        <v>2</v>
      </c>
    </row>
    <row r="15" spans="2:24" ht="60" x14ac:dyDescent="0.25">
      <c r="B15" s="17">
        <v>2</v>
      </c>
      <c r="C15" s="9" t="s">
        <v>32</v>
      </c>
      <c r="D15" s="12" t="s">
        <v>42</v>
      </c>
      <c r="E15" s="12" t="s">
        <v>41</v>
      </c>
      <c r="F15" s="14" t="s">
        <v>35</v>
      </c>
      <c r="G15" s="14" t="s">
        <v>36</v>
      </c>
      <c r="H15" s="15">
        <v>22000</v>
      </c>
      <c r="I15" s="15">
        <f>H15/1.2</f>
        <v>18333.333333333336</v>
      </c>
      <c r="J15" s="15">
        <v>0</v>
      </c>
      <c r="K15" s="15">
        <f>I15</f>
        <v>18333.333333333336</v>
      </c>
      <c r="L15" s="16">
        <v>2021</v>
      </c>
      <c r="M15" s="16">
        <v>2</v>
      </c>
      <c r="N15" s="9" t="s">
        <v>25</v>
      </c>
      <c r="O15" s="9">
        <v>366601001</v>
      </c>
      <c r="P15" s="9">
        <v>3665017313</v>
      </c>
      <c r="Q15" s="13" t="s">
        <v>26</v>
      </c>
      <c r="R15" s="9" t="s">
        <v>27</v>
      </c>
      <c r="S15" s="16">
        <v>2</v>
      </c>
    </row>
    <row r="16" spans="2:24" ht="45" x14ac:dyDescent="0.25">
      <c r="B16" s="17"/>
      <c r="C16" s="9" t="s">
        <v>32</v>
      </c>
      <c r="D16" s="12" t="s">
        <v>42</v>
      </c>
      <c r="E16" s="12" t="s">
        <v>41</v>
      </c>
      <c r="F16" s="14" t="s">
        <v>35</v>
      </c>
      <c r="G16" s="14" t="s">
        <v>36</v>
      </c>
      <c r="H16" s="15">
        <v>23000</v>
      </c>
      <c r="I16" s="15">
        <f t="shared" si="0"/>
        <v>19166.666666666668</v>
      </c>
      <c r="J16" s="15">
        <v>0</v>
      </c>
      <c r="K16" s="15">
        <f t="shared" ref="K16:K17" si="2">I16</f>
        <v>19166.666666666668</v>
      </c>
      <c r="L16" s="16">
        <v>2021</v>
      </c>
      <c r="M16" s="16">
        <v>2</v>
      </c>
      <c r="N16" s="9" t="s">
        <v>28</v>
      </c>
      <c r="O16" s="9">
        <v>366201001</v>
      </c>
      <c r="P16" s="9">
        <v>3664123799</v>
      </c>
      <c r="Q16" s="16" t="s">
        <v>30</v>
      </c>
      <c r="R16" s="9" t="s">
        <v>27</v>
      </c>
      <c r="S16" s="16">
        <v>2</v>
      </c>
    </row>
    <row r="17" spans="2:35" ht="45" x14ac:dyDescent="0.25">
      <c r="B17" s="17"/>
      <c r="C17" s="9" t="s">
        <v>32</v>
      </c>
      <c r="D17" s="12" t="s">
        <v>42</v>
      </c>
      <c r="E17" s="12" t="s">
        <v>41</v>
      </c>
      <c r="F17" s="14" t="s">
        <v>35</v>
      </c>
      <c r="G17" s="14" t="s">
        <v>36</v>
      </c>
      <c r="H17" s="15">
        <v>22610</v>
      </c>
      <c r="I17" s="15">
        <f t="shared" si="0"/>
        <v>18841.666666666668</v>
      </c>
      <c r="J17" s="15">
        <v>0</v>
      </c>
      <c r="K17" s="15">
        <f t="shared" si="2"/>
        <v>18841.666666666668</v>
      </c>
      <c r="L17" s="16">
        <v>2021</v>
      </c>
      <c r="M17" s="16">
        <v>2</v>
      </c>
      <c r="N17" s="12" t="s">
        <v>29</v>
      </c>
      <c r="O17" s="9">
        <v>366201001</v>
      </c>
      <c r="P17" s="9">
        <v>4824039081</v>
      </c>
      <c r="Q17" s="16" t="s">
        <v>30</v>
      </c>
      <c r="R17" s="9" t="s">
        <v>27</v>
      </c>
      <c r="S17" s="16">
        <v>2</v>
      </c>
    </row>
    <row r="18" spans="2:35" x14ac:dyDescent="0.25">
      <c r="B18" s="17">
        <v>3</v>
      </c>
      <c r="C18" s="9" t="s">
        <v>43</v>
      </c>
      <c r="D18" s="9" t="s">
        <v>45</v>
      </c>
      <c r="E18" s="12" t="s">
        <v>44</v>
      </c>
      <c r="F18" s="14" t="s">
        <v>35</v>
      </c>
      <c r="G18" s="14" t="s">
        <v>36</v>
      </c>
      <c r="H18" s="15">
        <v>3038</v>
      </c>
      <c r="I18" s="15">
        <f>H18/1.2</f>
        <v>2531.666666666667</v>
      </c>
      <c r="J18" s="15">
        <v>0</v>
      </c>
      <c r="K18" s="15">
        <f>I18</f>
        <v>2531.666666666667</v>
      </c>
      <c r="L18" s="16">
        <v>2021</v>
      </c>
      <c r="M18" s="16">
        <v>2</v>
      </c>
      <c r="N18" s="9" t="s">
        <v>25</v>
      </c>
      <c r="O18" s="9">
        <v>366601001</v>
      </c>
      <c r="P18" s="9">
        <v>3665017313</v>
      </c>
      <c r="Q18" s="13" t="s">
        <v>26</v>
      </c>
      <c r="R18" s="9" t="s">
        <v>27</v>
      </c>
      <c r="S18" s="16">
        <v>2</v>
      </c>
    </row>
    <row r="19" spans="2:35" x14ac:dyDescent="0.25">
      <c r="B19" s="17"/>
      <c r="C19" s="9" t="s">
        <v>43</v>
      </c>
      <c r="D19" s="9" t="s">
        <v>45</v>
      </c>
      <c r="E19" s="12" t="s">
        <v>44</v>
      </c>
      <c r="F19" s="14" t="s">
        <v>35</v>
      </c>
      <c r="G19" s="14" t="s">
        <v>36</v>
      </c>
      <c r="H19" s="15">
        <v>3300</v>
      </c>
      <c r="I19" s="15">
        <f t="shared" si="0"/>
        <v>2750</v>
      </c>
      <c r="J19" s="15">
        <v>0</v>
      </c>
      <c r="K19" s="15">
        <f t="shared" ref="K19:K20" si="3">I19</f>
        <v>2750</v>
      </c>
      <c r="L19" s="16">
        <v>2021</v>
      </c>
      <c r="M19" s="16">
        <v>2</v>
      </c>
      <c r="N19" s="9" t="s">
        <v>28</v>
      </c>
      <c r="O19" s="9">
        <v>366201001</v>
      </c>
      <c r="P19" s="9">
        <v>3664123799</v>
      </c>
      <c r="Q19" s="16" t="s">
        <v>30</v>
      </c>
      <c r="R19" s="9" t="s">
        <v>27</v>
      </c>
      <c r="S19" s="16">
        <v>2</v>
      </c>
    </row>
    <row r="20" spans="2:35" ht="45" x14ac:dyDescent="0.25">
      <c r="B20" s="17"/>
      <c r="C20" s="9" t="s">
        <v>43</v>
      </c>
      <c r="D20" s="9" t="s">
        <v>45</v>
      </c>
      <c r="E20" s="12" t="s">
        <v>44</v>
      </c>
      <c r="F20" s="14" t="s">
        <v>35</v>
      </c>
      <c r="G20" s="14" t="s">
        <v>36</v>
      </c>
      <c r="H20" s="15">
        <v>3750</v>
      </c>
      <c r="I20" s="15">
        <f t="shared" si="0"/>
        <v>3125</v>
      </c>
      <c r="J20" s="15">
        <v>0</v>
      </c>
      <c r="K20" s="15">
        <f t="shared" si="3"/>
        <v>3125</v>
      </c>
      <c r="L20" s="16">
        <v>2021</v>
      </c>
      <c r="M20" s="16">
        <v>2</v>
      </c>
      <c r="N20" s="12" t="s">
        <v>29</v>
      </c>
      <c r="O20" s="9">
        <v>366201001</v>
      </c>
      <c r="P20" s="9">
        <v>4824039081</v>
      </c>
      <c r="Q20" s="16" t="s">
        <v>30</v>
      </c>
      <c r="R20" s="9" t="s">
        <v>27</v>
      </c>
      <c r="S20" s="16">
        <v>2</v>
      </c>
    </row>
    <row r="21" spans="2:35" ht="45" x14ac:dyDescent="0.25">
      <c r="B21" s="17">
        <v>4</v>
      </c>
      <c r="C21" s="9" t="s">
        <v>46</v>
      </c>
      <c r="D21" s="12" t="s">
        <v>48</v>
      </c>
      <c r="E21" s="12" t="s">
        <v>47</v>
      </c>
      <c r="F21" s="14" t="s">
        <v>35</v>
      </c>
      <c r="G21" s="14" t="s">
        <v>36</v>
      </c>
      <c r="H21" s="15">
        <v>20218</v>
      </c>
      <c r="I21" s="15">
        <f>H21/1.2</f>
        <v>16848.333333333336</v>
      </c>
      <c r="J21" s="15">
        <v>0</v>
      </c>
      <c r="K21" s="15">
        <f>I21</f>
        <v>16848.333333333336</v>
      </c>
      <c r="L21" s="16">
        <v>2021</v>
      </c>
      <c r="M21" s="16">
        <v>2</v>
      </c>
      <c r="N21" s="9" t="s">
        <v>25</v>
      </c>
      <c r="O21" s="9">
        <v>366601001</v>
      </c>
      <c r="P21" s="9">
        <v>3665017313</v>
      </c>
      <c r="Q21" s="13" t="s">
        <v>26</v>
      </c>
      <c r="R21" s="9" t="s">
        <v>27</v>
      </c>
      <c r="S21" s="16">
        <v>2</v>
      </c>
    </row>
    <row r="22" spans="2:35" ht="45" x14ac:dyDescent="0.25">
      <c r="B22" s="17"/>
      <c r="C22" s="9" t="s">
        <v>46</v>
      </c>
      <c r="D22" s="12" t="s">
        <v>48</v>
      </c>
      <c r="E22" s="12" t="s">
        <v>41</v>
      </c>
      <c r="F22" s="14" t="s">
        <v>35</v>
      </c>
      <c r="G22" s="14" t="s">
        <v>36</v>
      </c>
      <c r="H22" s="15">
        <v>20500</v>
      </c>
      <c r="I22" s="15">
        <f t="shared" si="0"/>
        <v>17083.333333333336</v>
      </c>
      <c r="J22" s="15">
        <v>0</v>
      </c>
      <c r="K22" s="15">
        <f t="shared" ref="K22:K23" si="4">I22</f>
        <v>17083.333333333336</v>
      </c>
      <c r="L22" s="16">
        <v>2021</v>
      </c>
      <c r="M22" s="16">
        <v>2</v>
      </c>
      <c r="N22" s="9" t="s">
        <v>28</v>
      </c>
      <c r="O22" s="9">
        <v>366201001</v>
      </c>
      <c r="P22" s="9">
        <v>3664123799</v>
      </c>
      <c r="Q22" s="16" t="s">
        <v>30</v>
      </c>
      <c r="R22" s="9" t="s">
        <v>27</v>
      </c>
      <c r="S22" s="16">
        <v>2</v>
      </c>
    </row>
    <row r="23" spans="2:35" ht="45" x14ac:dyDescent="0.25">
      <c r="B23" s="17"/>
      <c r="C23" s="9" t="s">
        <v>46</v>
      </c>
      <c r="D23" s="12" t="s">
        <v>48</v>
      </c>
      <c r="E23" s="12" t="s">
        <v>41</v>
      </c>
      <c r="F23" s="14" t="s">
        <v>35</v>
      </c>
      <c r="G23" s="14" t="s">
        <v>36</v>
      </c>
      <c r="H23" s="15">
        <v>20403</v>
      </c>
      <c r="I23" s="15">
        <f t="shared" si="0"/>
        <v>17002.5</v>
      </c>
      <c r="J23" s="15">
        <v>0</v>
      </c>
      <c r="K23" s="15">
        <f t="shared" si="4"/>
        <v>17002.5</v>
      </c>
      <c r="L23" s="16">
        <v>2021</v>
      </c>
      <c r="M23" s="16">
        <v>2</v>
      </c>
      <c r="N23" s="12" t="s">
        <v>29</v>
      </c>
      <c r="O23" s="9">
        <v>366201001</v>
      </c>
      <c r="P23" s="9">
        <v>4824039081</v>
      </c>
      <c r="Q23" s="16" t="s">
        <v>30</v>
      </c>
      <c r="R23" s="9" t="s">
        <v>27</v>
      </c>
      <c r="S23" s="16">
        <v>2</v>
      </c>
    </row>
    <row r="24" spans="2:35" ht="30" x14ac:dyDescent="0.25">
      <c r="B24" s="17">
        <v>5</v>
      </c>
      <c r="C24" s="9" t="s">
        <v>49</v>
      </c>
      <c r="D24" s="12" t="s">
        <v>51</v>
      </c>
      <c r="E24" s="12" t="s">
        <v>50</v>
      </c>
      <c r="F24" s="14" t="s">
        <v>35</v>
      </c>
      <c r="G24" s="14" t="s">
        <v>36</v>
      </c>
      <c r="H24" s="15">
        <v>34.1</v>
      </c>
      <c r="I24" s="15">
        <f>H24/1.2</f>
        <v>28.416666666666668</v>
      </c>
      <c r="J24" s="15">
        <v>0</v>
      </c>
      <c r="K24" s="15">
        <f>I24</f>
        <v>28.416666666666668</v>
      </c>
      <c r="L24" s="16">
        <v>2021</v>
      </c>
      <c r="M24" s="16">
        <v>2</v>
      </c>
      <c r="N24" s="9" t="s">
        <v>25</v>
      </c>
      <c r="O24" s="9">
        <v>366601001</v>
      </c>
      <c r="P24" s="9">
        <v>3665017313</v>
      </c>
      <c r="Q24" s="13" t="s">
        <v>26</v>
      </c>
      <c r="R24" s="9" t="s">
        <v>27</v>
      </c>
      <c r="S24" s="16">
        <v>2</v>
      </c>
    </row>
    <row r="25" spans="2:35" ht="30" x14ac:dyDescent="0.25">
      <c r="B25" s="17"/>
      <c r="C25" s="9" t="s">
        <v>49</v>
      </c>
      <c r="D25" s="12" t="s">
        <v>51</v>
      </c>
      <c r="E25" s="12" t="s">
        <v>50</v>
      </c>
      <c r="F25" s="14" t="s">
        <v>35</v>
      </c>
      <c r="G25" s="14" t="s">
        <v>36</v>
      </c>
      <c r="H25" s="15">
        <v>37.1</v>
      </c>
      <c r="I25" s="15">
        <f t="shared" si="0"/>
        <v>30.916666666666668</v>
      </c>
      <c r="J25" s="15">
        <v>0</v>
      </c>
      <c r="K25" s="15">
        <f t="shared" ref="K25:K26" si="5">I25</f>
        <v>30.916666666666668</v>
      </c>
      <c r="L25" s="16">
        <v>2021</v>
      </c>
      <c r="M25" s="16">
        <v>2</v>
      </c>
      <c r="N25" s="9" t="s">
        <v>28</v>
      </c>
      <c r="O25" s="9">
        <v>366201001</v>
      </c>
      <c r="P25" s="9">
        <v>3664123799</v>
      </c>
      <c r="Q25" s="16" t="s">
        <v>30</v>
      </c>
      <c r="R25" s="9" t="s">
        <v>27</v>
      </c>
      <c r="S25" s="16">
        <v>2</v>
      </c>
    </row>
    <row r="26" spans="2:35" ht="45" x14ac:dyDescent="0.25">
      <c r="B26" s="17"/>
      <c r="C26" s="9" t="s">
        <v>49</v>
      </c>
      <c r="D26" s="12" t="s">
        <v>51</v>
      </c>
      <c r="E26" s="12" t="s">
        <v>50</v>
      </c>
      <c r="F26" s="14" t="s">
        <v>35</v>
      </c>
      <c r="G26" s="14" t="s">
        <v>36</v>
      </c>
      <c r="H26" s="15">
        <v>35.1</v>
      </c>
      <c r="I26" s="15">
        <f t="shared" si="0"/>
        <v>29.250000000000004</v>
      </c>
      <c r="J26" s="15">
        <v>0</v>
      </c>
      <c r="K26" s="15">
        <f t="shared" si="5"/>
        <v>29.250000000000004</v>
      </c>
      <c r="L26" s="16">
        <v>2021</v>
      </c>
      <c r="M26" s="16">
        <v>2</v>
      </c>
      <c r="N26" s="12" t="s">
        <v>29</v>
      </c>
      <c r="O26" s="9">
        <v>366201001</v>
      </c>
      <c r="P26" s="9">
        <v>4824039081</v>
      </c>
      <c r="Q26" s="16" t="s">
        <v>30</v>
      </c>
      <c r="R26" s="9" t="s">
        <v>27</v>
      </c>
      <c r="S26" s="16">
        <v>2</v>
      </c>
    </row>
    <row r="27" spans="2:35" x14ac:dyDescent="0.25">
      <c r="B27" s="22"/>
      <c r="C27" s="23"/>
      <c r="D27" s="24"/>
      <c r="E27" s="24"/>
      <c r="F27" s="25"/>
      <c r="G27" s="25"/>
      <c r="H27" s="26"/>
      <c r="I27" s="26"/>
      <c r="J27" s="26"/>
      <c r="K27" s="26"/>
      <c r="L27" s="22"/>
      <c r="M27" s="22"/>
      <c r="N27" s="24"/>
      <c r="O27" s="23"/>
      <c r="P27" s="23"/>
      <c r="Q27" s="22"/>
      <c r="R27" s="23"/>
      <c r="S27" s="22"/>
    </row>
    <row r="28" spans="2:35" x14ac:dyDescent="0.25">
      <c r="B28" s="22"/>
      <c r="C28" s="23"/>
      <c r="D28" s="24"/>
      <c r="E28" s="24"/>
      <c r="F28" s="25"/>
      <c r="G28" s="25"/>
      <c r="H28" s="26"/>
      <c r="I28" s="26"/>
      <c r="J28" s="26"/>
      <c r="K28" s="26"/>
      <c r="L28" s="22"/>
      <c r="M28" s="22"/>
      <c r="N28" s="24"/>
      <c r="O28" s="23"/>
      <c r="P28" s="23"/>
      <c r="Q28" s="22"/>
      <c r="R28" s="23"/>
      <c r="S28" s="22"/>
    </row>
    <row r="29" spans="2:35" s="27" customFormat="1" ht="11.25" x14ac:dyDescent="0.2">
      <c r="E29" s="28" t="s">
        <v>22</v>
      </c>
      <c r="F29" s="29" t="s">
        <v>52</v>
      </c>
      <c r="G29" s="29"/>
      <c r="H29" s="29"/>
      <c r="I29" s="29"/>
      <c r="J29" s="29"/>
      <c r="K29" s="29"/>
      <c r="L29" s="29"/>
      <c r="M29" s="29"/>
      <c r="N29" s="29"/>
      <c r="O29" s="29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s="27" customFormat="1" ht="13.5" customHeight="1" x14ac:dyDescent="0.2">
      <c r="E30" s="31"/>
      <c r="F30" s="32" t="s">
        <v>23</v>
      </c>
      <c r="G30" s="32"/>
      <c r="H30" s="32"/>
      <c r="I30" s="32"/>
      <c r="J30" s="32"/>
      <c r="K30" s="32"/>
      <c r="L30" s="32"/>
      <c r="M30" s="32"/>
      <c r="N30" s="32"/>
      <c r="O30" s="32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s="27" customFormat="1" ht="12.75" customHeight="1" x14ac:dyDescent="0.2">
      <c r="E31" s="28" t="s">
        <v>24</v>
      </c>
      <c r="F31" s="29" t="s">
        <v>53</v>
      </c>
      <c r="G31" s="29"/>
      <c r="H31" s="29"/>
      <c r="I31" s="29"/>
      <c r="J31" s="29"/>
      <c r="K31" s="29"/>
      <c r="L31" s="29"/>
      <c r="M31" s="29"/>
      <c r="N31" s="29"/>
      <c r="O31" s="29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s="27" customFormat="1" ht="13.5" customHeight="1" x14ac:dyDescent="0.2">
      <c r="F32" s="32" t="s">
        <v>23</v>
      </c>
      <c r="G32" s="32"/>
      <c r="H32" s="32"/>
      <c r="I32" s="32"/>
      <c r="J32" s="32"/>
      <c r="K32" s="32"/>
      <c r="L32" s="32"/>
      <c r="M32" s="32"/>
      <c r="N32" s="32"/>
      <c r="O32" s="32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21" s="5" customFormat="1" ht="13.5" customHeight="1" x14ac:dyDescent="0.2"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5" customFormat="1" ht="19.5" customHeight="1" x14ac:dyDescent="0.2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x14ac:dyDescent="0.25">
      <c r="B35" s="22"/>
      <c r="C35" s="23"/>
      <c r="D35" s="24"/>
      <c r="E35" s="24"/>
      <c r="F35" s="25"/>
      <c r="G35" s="25"/>
      <c r="H35" s="26"/>
      <c r="I35" s="23"/>
      <c r="J35" s="23"/>
      <c r="K35" s="22"/>
      <c r="L35" s="23"/>
      <c r="M35" s="22"/>
    </row>
    <row r="36" spans="2:21" s="5" customFormat="1" ht="13.5" customHeight="1" x14ac:dyDescent="0.2"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5" customFormat="1" ht="19.5" customHeight="1" x14ac:dyDescent="0.2"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2">
    <mergeCell ref="F30:O30"/>
    <mergeCell ref="F31:O31"/>
    <mergeCell ref="F32:O32"/>
    <mergeCell ref="F29:O29"/>
    <mergeCell ref="B18:B20"/>
    <mergeCell ref="B21:B23"/>
    <mergeCell ref="B24:B26"/>
    <mergeCell ref="B15:B17"/>
    <mergeCell ref="B12:B14"/>
    <mergeCell ref="B8:S8"/>
    <mergeCell ref="B7:S7"/>
    <mergeCell ref="B5:S5"/>
  </mergeCells>
  <hyperlinks>
    <hyperlink ref="Q12" r:id="rId1"/>
    <hyperlink ref="Q15" r:id="rId2"/>
    <hyperlink ref="Q18" r:id="rId3"/>
    <hyperlink ref="Q21" r:id="rId4"/>
    <hyperlink ref="Q24" r:id="rId5"/>
  </hyperlinks>
  <pageMargins left="0.7" right="0.7" top="0.75" bottom="0.75" header="0.3" footer="0.3"/>
  <pageSetup paperSize="2058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2021-05-24T08:08:44Z</dcterms:modified>
</cp:coreProperties>
</file>