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saveExternalLinkValues="0" codeName="ЭтаКнига" defaultThemeVersion="124226"/>
  <workbookProtection lockStructure="1"/>
  <bookViews>
    <workbookView xWindow="480" yWindow="285" windowWidth="18195" windowHeight="10050" tabRatio="930"/>
  </bookViews>
  <sheets>
    <sheet name="Обоснование НМЦК" sheetId="46" r:id="rId1"/>
    <sheet name="Прил. 1" sheetId="44" r:id="rId2"/>
    <sheet name="ВТ" sheetId="56" state="hidden" r:id="rId3"/>
  </sheets>
  <externalReferences>
    <externalReference r:id="rId4"/>
    <externalReference r:id="rId5"/>
  </externalReferences>
  <definedNames>
    <definedName name="Десятки" localSheetId="0">'[1]служебный раздел'!$D$2:$D$10</definedName>
    <definedName name="Десятки">'[2]служебный раздел'!$D$2:$D$10</definedName>
    <definedName name="Единицы" localSheetId="0">'[1]служебный раздел'!$B$2:$B$22</definedName>
    <definedName name="Единицы">'[2]служебный раздел'!$B$2:$B$22</definedName>
    <definedName name="ЕдиницыТ" localSheetId="0">'[1]служебный раздел'!$C$2:$C$22</definedName>
    <definedName name="ЕдиницыТ">'[2]служебный раздел'!$C$2:$C$22</definedName>
    <definedName name="_xlnm.Print_Area" localSheetId="0">'Обоснование НМЦК'!$A$1:$F$10</definedName>
    <definedName name="_xlnm.Print_Area" localSheetId="1">'Прил. 1'!$A$1:$F$12</definedName>
    <definedName name="Сотни" localSheetId="0">'[1]служебный раздел'!$E$2:$E$11</definedName>
    <definedName name="Сотни">'[2]служебный раздел'!$E$2:$E$11</definedName>
  </definedNames>
  <calcPr calcId="145621" fullPrecision="0"/>
</workbook>
</file>

<file path=xl/calcChain.xml><?xml version="1.0" encoding="utf-8"?>
<calcChain xmlns="http://schemas.openxmlformats.org/spreadsheetml/2006/main">
  <c r="C7" i="56" l="1"/>
  <c r="E4" i="56" l="1"/>
  <c r="F4" i="56"/>
</calcChain>
</file>

<file path=xl/sharedStrings.xml><?xml version="1.0" encoding="utf-8"?>
<sst xmlns="http://schemas.openxmlformats.org/spreadsheetml/2006/main" count="87" uniqueCount="78">
  <si>
    <t>Расчет НМЦК:</t>
  </si>
  <si>
    <t>2.</t>
  </si>
  <si>
    <t>затратного метода</t>
  </si>
  <si>
    <t>1.5</t>
  </si>
  <si>
    <t>проектно-сметного метода</t>
  </si>
  <si>
    <t>1.4</t>
  </si>
  <si>
    <t>тарифного метода</t>
  </si>
  <si>
    <t>1.3</t>
  </si>
  <si>
    <t>нормативного метода</t>
  </si>
  <si>
    <t>1.2</t>
  </si>
  <si>
    <t>метода сопоставимых рыночных цен (анализа рынка)</t>
  </si>
  <si>
    <t>1.1</t>
  </si>
  <si>
    <t>1.</t>
  </si>
  <si>
    <t>Определение НМЦК иным методом</t>
  </si>
  <si>
    <t>к обоснованию НМЦК</t>
  </si>
  <si>
    <t>Дата подготовки обоснования НМЦК</t>
  </si>
  <si>
    <t>Расчет НМЦК</t>
  </si>
  <si>
    <t>НМЦК, руб.</t>
  </si>
  <si>
    <t>Используемый метод определения НМЦК с обоснованием</t>
  </si>
  <si>
    <t>Основные характеристики объекта закупки</t>
  </si>
  <si>
    <t>Обоснование начальной (максимальной) цены контракта (НМЦК)</t>
  </si>
  <si>
    <t>Приложение № 1 к обоснованию НМЦК</t>
  </si>
  <si>
    <t>Обоснование невозможности применения методов определения НМЦК, указанных в ч. 1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 № 44‑ФЗ), в т.ч.</t>
  </si>
  <si>
    <t>В связи с невозможностью применения вышеуказанных методов для определения НМЦК, в соответствии с ч. 12 ст. 22 Закона № 44‑ФЗ определение НМЦК произведено иным методом</t>
  </si>
  <si>
    <t>Примечание</t>
  </si>
  <si>
    <t>БЗП</t>
  </si>
  <si>
    <t>МРОТ</t>
  </si>
  <si>
    <t>СНР</t>
  </si>
  <si>
    <t>Дн</t>
  </si>
  <si>
    <t>Двп</t>
  </si>
  <si>
    <t xml:space="preserve"> Минимальный размер оплаты труда, руб.</t>
  </si>
  <si>
    <t>Y</t>
  </si>
  <si>
    <t>Uб</t>
  </si>
  <si>
    <t>Uд1</t>
  </si>
  <si>
    <t>Uд2</t>
  </si>
  <si>
    <t>Uд3</t>
  </si>
  <si>
    <t>Uд4</t>
  </si>
  <si>
    <t>Uд5</t>
  </si>
  <si>
    <t>Базовые коэффициенты</t>
  </si>
  <si>
    <t>Дополнительные коэффициенты</t>
  </si>
  <si>
    <t>в размере не менее двойной часовой тарифной ставки</t>
  </si>
  <si>
    <t xml:space="preserve">составляет 20 % часовой тарифной ставки
</t>
  </si>
  <si>
    <t>Доплаты за работу поста охраны:</t>
  </si>
  <si>
    <t>в ночное время</t>
  </si>
  <si>
    <t>в выходные и праздничные дни</t>
  </si>
  <si>
    <t>Среднемесячное количество рабочих часов одного работника поста охраны, час</t>
  </si>
  <si>
    <t>Показатель</t>
  </si>
  <si>
    <t>Значение</t>
  </si>
  <si>
    <t>Ставка страховых взносов, %</t>
  </si>
  <si>
    <t>Базовая заработная плата работника, руб./час</t>
  </si>
  <si>
    <t>наличие спецсредств у работника</t>
  </si>
  <si>
    <t>наличие служебного оружия у работника</t>
  </si>
  <si>
    <t>обеспечение порядка в местах проведения массовых мероприятий</t>
  </si>
  <si>
    <t>охрана объектов и (или) имущества, а также обеспечение внутриобъектового и пропускного режимов на объектах, в отношении которых установлены обязательные для выполнения требования к антитеррористической защищенности</t>
  </si>
  <si>
    <t>наличие допуска к государственной тайне работника и режимно-секретного подразделения</t>
  </si>
  <si>
    <t>да</t>
  </si>
  <si>
    <t>нет</t>
  </si>
  <si>
    <t>2-0,0417*</t>
  </si>
  <si>
    <t>Иной метод согласно ч. 12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нужд". Обоснование применения иного метода указано в приложении № 1 к обоснованию НМЦК.</t>
  </si>
  <si>
    <t>Налоговый кодекс РФ, Федеральный закон от 24.07.1998 № 125-ФЗ "Об обязательном социальном страховании от несчастных случаев на производстве и профессиональных заболеваний"</t>
  </si>
  <si>
    <t>Предмет контракта</t>
  </si>
  <si>
    <t>-</t>
  </si>
  <si>
    <t>Количество рабочих дней в году</t>
  </si>
  <si>
    <t>Всего дней в году</t>
  </si>
  <si>
    <t>Др</t>
  </si>
  <si>
    <t>Дв</t>
  </si>
  <si>
    <t>Пост охраны в составе одного работника с режимом работы 24 ч.</t>
  </si>
  <si>
    <t>Пост охраны в составе одного работника с режимом работы 12 ч.</t>
  </si>
  <si>
    <t>Пост охраны в составе одного работника с режимом работы, отличным от 24 и 12 ч.(не более 24 ч. и не менее 3 ч.)</t>
  </si>
  <si>
    <t>Итоговая НМЦК, руб.</t>
  </si>
  <si>
    <t>Итоговая НМЦК (установлена в соответствии с п. 2 ст. 72, п. 3 ст. 219 БК РФ с учетом доведенного до заказчика лимита бюджетных обязательств), руб.</t>
  </si>
  <si>
    <t>Количество выходных и праздничных дней в году</t>
  </si>
  <si>
    <t>Количество праздничных дней в году</t>
  </si>
  <si>
    <t>Дп</t>
  </si>
  <si>
    <t>В соответствии с извещением об осуществлении закупки</t>
  </si>
  <si>
    <t xml:space="preserve">С 01.01.2022 ст. 1 Федерального закона от 19.06.2000 № 82-ФЗ "О минимальном размере оплаты труда"
</t>
  </si>
  <si>
    <t>Производственный календарь на 2022 год для пятидневной рабочей недели</t>
  </si>
  <si>
    <t xml:space="preserve">согласно приложениям 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</si>
</sst>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2"/>
      <name val="Segoe UI Light"/>
      <family val="2"/>
      <charset val="204"/>
    </font>
    <font>
      <sz val="10"/>
      <color theme="1"/>
      <name val="Segoe UI Light"/>
      <family val="2"/>
      <charset val="204"/>
    </font>
    <font>
      <sz val="10"/>
      <color theme="1"/>
      <name val="Calibri"/>
      <family val="2"/>
      <scheme val="minor"/>
    </font>
    <font>
      <b/>
      <sz val="10"/>
      <color theme="1"/>
      <name val="Segoe UI Light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1" fillId="0" borderId="0" xfId="0" applyFont="1" applyFill="1" applyBorder="1" applyAlignment="1" applyProtection="1">
      <alignment horizontal="right" vertical="top"/>
    </xf>
    <xf numFmtId="0" fontId="1" fillId="2" borderId="2" xfId="0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</xf>
    <xf numFmtId="0" fontId="1" fillId="0" borderId="0" xfId="0" applyFont="1" applyFill="1" applyAlignment="1" applyProtection="1">
      <alignment horizontal="center" vertical="top"/>
    </xf>
    <xf numFmtId="0" fontId="1" fillId="0" borderId="0" xfId="0" applyNumberFormat="1" applyFont="1" applyFill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0" xfId="0" applyFont="1" applyFill="1" applyBorder="1" applyAlignment="1" applyProtection="1">
      <alignment horizontal="center" vertical="top"/>
    </xf>
    <xf numFmtId="49" fontId="1" fillId="0" borderId="0" xfId="0" applyNumberFormat="1" applyFont="1" applyAlignment="1" applyProtection="1">
      <alignment horizontal="left" vertical="top" wrapText="1"/>
      <protection hidden="1"/>
    </xf>
    <xf numFmtId="49" fontId="1" fillId="2" borderId="1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0" fontId="4" fillId="2" borderId="1" xfId="0" applyFont="1" applyFill="1" applyBorder="1" applyAlignment="1" applyProtection="1">
      <alignment horizontal="center" vertical="top" wrapText="1"/>
    </xf>
    <xf numFmtId="4" fontId="4" fillId="0" borderId="1" xfId="0" applyNumberFormat="1" applyFont="1" applyBorder="1" applyAlignment="1" applyProtection="1">
      <alignment horizontal="center" vertical="top" wrapText="1"/>
    </xf>
    <xf numFmtId="0" fontId="4" fillId="0" borderId="0" xfId="0" applyFont="1" applyAlignment="1" applyProtection="1">
      <alignment horizontal="center" vertical="top" wrapText="1"/>
    </xf>
    <xf numFmtId="0" fontId="4" fillId="2" borderId="2" xfId="0" applyFont="1" applyFill="1" applyBorder="1" applyAlignment="1" applyProtection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center" vertical="top" wrapText="1"/>
    </xf>
    <xf numFmtId="0" fontId="4" fillId="2" borderId="1" xfId="0" applyFont="1" applyFill="1" applyBorder="1" applyAlignment="1" applyProtection="1">
      <alignment vertical="top" wrapText="1"/>
    </xf>
    <xf numFmtId="49" fontId="1" fillId="2" borderId="1" xfId="0" applyNumberFormat="1" applyFont="1" applyFill="1" applyBorder="1" applyAlignment="1" applyProtection="1">
      <alignment horizontal="left" vertical="top" wrapText="1"/>
      <protection hidden="1"/>
    </xf>
    <xf numFmtId="49" fontId="1" fillId="2" borderId="7" xfId="0" applyNumberFormat="1" applyFont="1" applyFill="1" applyBorder="1" applyAlignment="1" applyProtection="1">
      <alignment horizontal="left" vertical="top" wrapText="1"/>
      <protection hidden="1"/>
    </xf>
    <xf numFmtId="49" fontId="1" fillId="2" borderId="3" xfId="0" applyNumberFormat="1" applyFont="1" applyFill="1" applyBorder="1" applyAlignment="1" applyProtection="1">
      <alignment horizontal="left" vertical="top" wrapText="1"/>
      <protection hidden="1"/>
    </xf>
    <xf numFmtId="49" fontId="1" fillId="0" borderId="3" xfId="0" applyNumberFormat="1" applyFont="1" applyFill="1" applyBorder="1" applyAlignment="1" applyProtection="1">
      <alignment horizontal="left" vertical="top" wrapText="1"/>
      <protection hidden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0" xfId="0" applyFont="1" applyProtection="1"/>
    <xf numFmtId="4" fontId="4" fillId="0" borderId="1" xfId="0" applyNumberFormat="1" applyFont="1" applyBorder="1" applyAlignment="1" applyProtection="1">
      <alignment horizontal="left" vertical="top" wrapText="1"/>
    </xf>
    <xf numFmtId="4" fontId="4" fillId="4" borderId="2" xfId="0" applyNumberFormat="1" applyFont="1" applyFill="1" applyBorder="1" applyAlignment="1" applyProtection="1">
      <alignment horizontal="center" vertical="top" wrapText="1"/>
      <protection locked="0"/>
    </xf>
    <xf numFmtId="3" fontId="4" fillId="4" borderId="2" xfId="0" applyNumberFormat="1" applyFont="1" applyFill="1" applyBorder="1" applyAlignment="1" applyProtection="1">
      <alignment horizontal="center" vertical="top" wrapText="1"/>
      <protection locked="0"/>
    </xf>
    <xf numFmtId="4" fontId="4" fillId="4" borderId="1" xfId="0" applyNumberFormat="1" applyFont="1" applyFill="1" applyBorder="1" applyAlignment="1" applyProtection="1">
      <alignment horizontal="center" vertical="top" wrapText="1"/>
      <protection locked="0"/>
    </xf>
    <xf numFmtId="3" fontId="4" fillId="4" borderId="1" xfId="0" applyNumberFormat="1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49" fontId="1" fillId="4" borderId="5" xfId="0" applyNumberFormat="1" applyFont="1" applyFill="1" applyBorder="1" applyAlignment="1" applyProtection="1">
      <alignment horizontal="left" vertical="top" wrapText="1"/>
      <protection locked="0"/>
    </xf>
    <xf numFmtId="49" fontId="4" fillId="0" borderId="0" xfId="0" applyNumberFormat="1" applyFont="1" applyAlignment="1" applyProtection="1">
      <alignment horizontal="left" vertical="top" wrapText="1"/>
      <protection hidden="1"/>
    </xf>
    <xf numFmtId="49" fontId="1" fillId="0" borderId="5" xfId="0" applyNumberFormat="1" applyFont="1" applyFill="1" applyBorder="1" applyAlignment="1" applyProtection="1">
      <alignment horizontal="left" vertical="top" wrapText="1"/>
      <protection hidden="1"/>
    </xf>
    <xf numFmtId="49" fontId="1" fillId="0" borderId="4" xfId="0" applyNumberFormat="1" applyFont="1" applyFill="1" applyBorder="1" applyAlignment="1" applyProtection="1">
      <alignment horizontal="left" vertical="top" wrapText="1"/>
      <protection hidden="1"/>
    </xf>
    <xf numFmtId="14" fontId="1" fillId="4" borderId="2" xfId="0" applyNumberFormat="1" applyFont="1" applyFill="1" applyBorder="1" applyAlignment="1" applyProtection="1">
      <alignment horizontal="left" vertical="top" wrapText="1"/>
      <protection locked="0"/>
    </xf>
    <xf numFmtId="4" fontId="1" fillId="4" borderId="9" xfId="0" applyNumberFormat="1" applyFont="1" applyFill="1" applyBorder="1" applyAlignment="1" applyProtection="1">
      <alignment horizontal="left" vertical="top" wrapText="1"/>
      <protection locked="0"/>
    </xf>
    <xf numFmtId="4" fontId="1" fillId="4" borderId="6" xfId="0" applyNumberFormat="1" applyFont="1" applyFill="1" applyBorder="1" applyAlignment="1" applyProtection="1">
      <alignment horizontal="left" vertical="top" wrapText="1"/>
      <protection locked="0"/>
    </xf>
    <xf numFmtId="4" fontId="1" fillId="4" borderId="8" xfId="0" applyNumberFormat="1" applyFont="1" applyFill="1" applyBorder="1" applyAlignment="1" applyProtection="1">
      <alignment horizontal="left" vertical="top" wrapText="1"/>
      <protection locked="0"/>
    </xf>
    <xf numFmtId="49" fontId="1" fillId="0" borderId="0" xfId="0" applyNumberFormat="1" applyFont="1" applyAlignment="1" applyProtection="1">
      <alignment horizontal="right" vertical="top" wrapText="1"/>
      <protection hidden="1"/>
    </xf>
    <xf numFmtId="49" fontId="2" fillId="0" borderId="0" xfId="0" applyNumberFormat="1" applyFont="1" applyAlignment="1" applyProtection="1">
      <alignment horizontal="center" vertical="top" wrapText="1"/>
      <protection hidden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49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3" fillId="0" borderId="1" xfId="0" applyNumberFormat="1" applyFont="1" applyFill="1" applyBorder="1" applyAlignment="1" applyProtection="1">
      <alignment horizontal="left" vertical="top" wrapText="1"/>
      <protection hidden="1"/>
    </xf>
    <xf numFmtId="49" fontId="3" fillId="0" borderId="1" xfId="0" applyNumberFormat="1" applyFont="1" applyFill="1" applyBorder="1" applyAlignment="1" applyProtection="1">
      <alignment horizontal="left" vertical="top" wrapText="1"/>
      <protection hidden="1"/>
    </xf>
    <xf numFmtId="0" fontId="3" fillId="3" borderId="1" xfId="0" applyNumberFormat="1" applyFont="1" applyFill="1" applyBorder="1" applyAlignment="1" applyProtection="1">
      <alignment horizontal="left" vertical="top" wrapText="1"/>
      <protection hidden="1"/>
    </xf>
    <xf numFmtId="49" fontId="3" fillId="3" borderId="1" xfId="0" applyNumberFormat="1" applyFont="1" applyFill="1" applyBorder="1" applyAlignment="1" applyProtection="1">
      <alignment horizontal="left" vertical="top" wrapText="1"/>
      <protection hidden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" fillId="2" borderId="3" xfId="0" applyFont="1" applyFill="1" applyBorder="1" applyAlignment="1" applyProtection="1">
      <alignment horizontal="justify" vertical="top" wrapText="1"/>
    </xf>
    <xf numFmtId="0" fontId="1" fillId="2" borderId="5" xfId="0" applyFont="1" applyFill="1" applyBorder="1" applyAlignment="1" applyProtection="1">
      <alignment horizontal="justify" vertical="top" wrapText="1"/>
    </xf>
    <xf numFmtId="0" fontId="1" fillId="2" borderId="4" xfId="0" applyFont="1" applyFill="1" applyBorder="1" applyAlignment="1" applyProtection="1">
      <alignment horizontal="justify" vertical="top" wrapText="1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right" vertical="top"/>
    </xf>
    <xf numFmtId="0" fontId="2" fillId="0" borderId="0" xfId="0" applyFont="1" applyAlignment="1" applyProtection="1">
      <alignment horizontal="center" vertical="top"/>
    </xf>
    <xf numFmtId="49" fontId="1" fillId="0" borderId="0" xfId="0" applyNumberFormat="1" applyFont="1" applyFill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6" fillId="2" borderId="9" xfId="0" applyFont="1" applyFill="1" applyBorder="1" applyAlignment="1" applyProtection="1">
      <alignment horizontal="center" vertical="top" wrapText="1"/>
    </xf>
    <xf numFmtId="0" fontId="6" fillId="2" borderId="8" xfId="0" applyFont="1" applyFill="1" applyBorder="1" applyAlignment="1" applyProtection="1">
      <alignment horizontal="center" vertical="top" wrapText="1"/>
    </xf>
    <xf numFmtId="0" fontId="6" fillId="2" borderId="10" xfId="0" applyFont="1" applyFill="1" applyBorder="1" applyAlignment="1" applyProtection="1">
      <alignment horizontal="center" vertical="top" wrapText="1"/>
    </xf>
    <xf numFmtId="0" fontId="6" fillId="2" borderId="11" xfId="0" applyFont="1" applyFill="1" applyBorder="1" applyAlignment="1" applyProtection="1">
      <alignment horizontal="center" vertical="top" wrapText="1"/>
    </xf>
    <xf numFmtId="0" fontId="6" fillId="2" borderId="3" xfId="0" applyFont="1" applyFill="1" applyBorder="1" applyAlignment="1" applyProtection="1">
      <alignment horizontal="center" vertical="top" wrapText="1"/>
    </xf>
    <xf numFmtId="0" fontId="6" fillId="2" borderId="4" xfId="0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loginov/AppData/Local/Microsoft/Windows/Temporary%20Internet%20Files/Content.Outlook/VCGRFCS6/&#1053;&#1052;&#1062;&#1050;_&#1072;&#1074;&#1090;&#108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uamakarova/AppData/Local/Microsoft/Windows/Temporary%20Internet%20Files/Content.Outlook/9PR5KZHH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tabSelected="1" view="pageBreakPreview" zoomScale="80" zoomScaleNormal="85" zoomScaleSheetLayoutView="80" workbookViewId="0">
      <selection activeCell="B5" sqref="B5:F5"/>
    </sheetView>
  </sheetViews>
  <sheetFormatPr defaultRowHeight="17.25" x14ac:dyDescent="0.25"/>
  <cols>
    <col min="1" max="1" width="40.85546875" style="9" customWidth="1"/>
    <col min="2" max="2" width="28.5703125" style="9" customWidth="1"/>
    <col min="3" max="3" width="25.85546875" style="9" customWidth="1"/>
    <col min="4" max="4" width="11.42578125" style="9" customWidth="1"/>
    <col min="5" max="6" width="15.42578125" style="9" customWidth="1"/>
    <col min="7" max="16384" width="9.140625" style="9"/>
  </cols>
  <sheetData>
    <row r="1" spans="1:6" ht="17.25" customHeight="1" x14ac:dyDescent="0.25">
      <c r="E1" s="39"/>
      <c r="F1" s="39"/>
    </row>
    <row r="3" spans="1:6" x14ac:dyDescent="0.25">
      <c r="A3" s="40" t="s">
        <v>20</v>
      </c>
      <c r="B3" s="40"/>
      <c r="C3" s="40"/>
      <c r="D3" s="40"/>
      <c r="E3" s="40"/>
      <c r="F3" s="40"/>
    </row>
    <row r="5" spans="1:6" ht="57" customHeight="1" x14ac:dyDescent="0.25">
      <c r="A5" s="19" t="s">
        <v>60</v>
      </c>
      <c r="B5" s="41"/>
      <c r="C5" s="42"/>
      <c r="D5" s="42"/>
      <c r="E5" s="42"/>
      <c r="F5" s="42"/>
    </row>
    <row r="6" spans="1:6" ht="42" customHeight="1" x14ac:dyDescent="0.25">
      <c r="A6" s="19" t="s">
        <v>19</v>
      </c>
      <c r="B6" s="43" t="s">
        <v>74</v>
      </c>
      <c r="C6" s="44"/>
      <c r="D6" s="44"/>
      <c r="E6" s="44"/>
      <c r="F6" s="44"/>
    </row>
    <row r="7" spans="1:6" ht="72" customHeight="1" x14ac:dyDescent="0.25">
      <c r="A7" s="19" t="s">
        <v>18</v>
      </c>
      <c r="B7" s="45" t="s">
        <v>58</v>
      </c>
      <c r="C7" s="46"/>
      <c r="D7" s="46"/>
      <c r="E7" s="46"/>
      <c r="F7" s="46"/>
    </row>
    <row r="8" spans="1:6" x14ac:dyDescent="0.25">
      <c r="A8" s="20" t="s">
        <v>17</v>
      </c>
      <c r="B8" s="36"/>
      <c r="C8" s="37"/>
      <c r="D8" s="37"/>
      <c r="E8" s="37"/>
      <c r="F8" s="38"/>
    </row>
    <row r="9" spans="1:6" ht="19.5" customHeight="1" x14ac:dyDescent="0.25">
      <c r="A9" s="21" t="s">
        <v>16</v>
      </c>
      <c r="B9" s="22" t="s">
        <v>77</v>
      </c>
      <c r="C9" s="31"/>
      <c r="D9" s="33" t="s">
        <v>14</v>
      </c>
      <c r="E9" s="33"/>
      <c r="F9" s="34"/>
    </row>
    <row r="10" spans="1:6" x14ac:dyDescent="0.25">
      <c r="A10" s="19" t="s">
        <v>15</v>
      </c>
      <c r="B10" s="35">
        <v>44670</v>
      </c>
      <c r="C10" s="35"/>
      <c r="D10" s="35"/>
      <c r="E10" s="35"/>
      <c r="F10" s="35"/>
    </row>
    <row r="11" spans="1:6" ht="59.25" customHeight="1" x14ac:dyDescent="0.25">
      <c r="A11" s="32"/>
      <c r="B11" s="32"/>
      <c r="C11" s="32"/>
      <c r="D11" s="32"/>
      <c r="E11" s="32"/>
      <c r="F11" s="32"/>
    </row>
  </sheetData>
  <sheetProtection password="CC4B" sheet="1" objects="1" scenarios="1" formatColumns="0" formatRows="0" selectLockedCells="1"/>
  <mergeCells count="9">
    <mergeCell ref="A11:F11"/>
    <mergeCell ref="D9:F9"/>
    <mergeCell ref="B10:F10"/>
    <mergeCell ref="B8:F8"/>
    <mergeCell ref="E1:F1"/>
    <mergeCell ref="A3:F3"/>
    <mergeCell ref="B5:F5"/>
    <mergeCell ref="B6:F6"/>
    <mergeCell ref="B7:F7"/>
  </mergeCells>
  <dataValidations count="1">
    <dataValidation type="date" operator="greaterThanOrEqual" showInputMessage="1" showErrorMessage="1" errorTitle="ВНИМАНИЕ!" error="Введите дату в формате ДД.ММ.ГГГГ" sqref="B10:F10">
      <formula1>42370</formula1>
    </dataValidation>
  </dataValidations>
  <pageMargins left="0.39370078740157483" right="0.39370078740157483" top="0.78740157480314965" bottom="0.39370078740157483" header="0.19685039370078741" footer="0.19685039370078741"/>
  <pageSetup paperSize="9" orientation="landscape" r:id="rId1"/>
  <headerFooter>
    <oddHeader>&amp;L&amp;"Segoe UI Light,обычный"&amp;8Обоснование НМЦК v.04.10.21</oddHeader>
    <oddFooter>&amp;C&amp;"Segoe UI Light,обычный"&amp;8Страница 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F35"/>
  <sheetViews>
    <sheetView view="pageBreakPreview" zoomScale="80" zoomScaleNormal="100" zoomScaleSheetLayoutView="80" workbookViewId="0">
      <selection activeCell="C7" sqref="C7:F7"/>
    </sheetView>
  </sheetViews>
  <sheetFormatPr defaultRowHeight="17.25" customHeight="1" x14ac:dyDescent="0.25"/>
  <cols>
    <col min="1" max="1" width="8" style="1" customWidth="1"/>
    <col min="2" max="2" width="28.42578125" style="1" customWidth="1"/>
    <col min="3" max="3" width="52.7109375" style="1" customWidth="1"/>
    <col min="4" max="4" width="16.7109375" style="1" customWidth="1"/>
    <col min="5" max="5" width="14.5703125" style="1" customWidth="1"/>
    <col min="6" max="6" width="16.7109375" style="1" customWidth="1"/>
    <col min="7" max="16384" width="9.140625" style="1"/>
  </cols>
  <sheetData>
    <row r="1" spans="1:6" ht="17.25" customHeight="1" x14ac:dyDescent="0.25">
      <c r="C1" s="54" t="s">
        <v>21</v>
      </c>
      <c r="D1" s="54"/>
      <c r="E1" s="54"/>
      <c r="F1" s="54"/>
    </row>
    <row r="2" spans="1:6" ht="17.25" customHeight="1" x14ac:dyDescent="0.25">
      <c r="F2" s="2"/>
    </row>
    <row r="3" spans="1:6" ht="17.25" customHeight="1" x14ac:dyDescent="0.25">
      <c r="A3" s="55" t="s">
        <v>13</v>
      </c>
      <c r="B3" s="55"/>
      <c r="C3" s="55"/>
      <c r="D3" s="55"/>
      <c r="E3" s="55"/>
      <c r="F3" s="55"/>
    </row>
    <row r="5" spans="1:6" ht="54" customHeight="1" x14ac:dyDescent="0.25">
      <c r="A5" s="4" t="s">
        <v>12</v>
      </c>
      <c r="B5" s="48" t="s">
        <v>22</v>
      </c>
      <c r="C5" s="49"/>
      <c r="D5" s="49"/>
      <c r="E5" s="49"/>
      <c r="F5" s="50"/>
    </row>
    <row r="6" spans="1:6" ht="72" customHeight="1" x14ac:dyDescent="0.25">
      <c r="A6" s="10" t="s">
        <v>11</v>
      </c>
      <c r="B6" s="3" t="s">
        <v>10</v>
      </c>
      <c r="C6" s="51"/>
      <c r="D6" s="52"/>
      <c r="E6" s="52"/>
      <c r="F6" s="53"/>
    </row>
    <row r="7" spans="1:6" ht="72" customHeight="1" x14ac:dyDescent="0.25">
      <c r="A7" s="10" t="s">
        <v>9</v>
      </c>
      <c r="B7" s="4" t="s">
        <v>8</v>
      </c>
      <c r="C7" s="51"/>
      <c r="D7" s="52"/>
      <c r="E7" s="52"/>
      <c r="F7" s="53"/>
    </row>
    <row r="8" spans="1:6" ht="72" customHeight="1" x14ac:dyDescent="0.25">
      <c r="A8" s="10" t="s">
        <v>7</v>
      </c>
      <c r="B8" s="4" t="s">
        <v>6</v>
      </c>
      <c r="C8" s="51"/>
      <c r="D8" s="52"/>
      <c r="E8" s="52"/>
      <c r="F8" s="53"/>
    </row>
    <row r="9" spans="1:6" ht="72" customHeight="1" x14ac:dyDescent="0.25">
      <c r="A9" s="10" t="s">
        <v>5</v>
      </c>
      <c r="B9" s="4" t="s">
        <v>4</v>
      </c>
      <c r="C9" s="51"/>
      <c r="D9" s="52"/>
      <c r="E9" s="52"/>
      <c r="F9" s="53"/>
    </row>
    <row r="10" spans="1:6" ht="72" customHeight="1" x14ac:dyDescent="0.25">
      <c r="A10" s="10" t="s">
        <v>3</v>
      </c>
      <c r="B10" s="4" t="s">
        <v>2</v>
      </c>
      <c r="C10" s="51"/>
      <c r="D10" s="52"/>
      <c r="E10" s="52"/>
      <c r="F10" s="53"/>
    </row>
    <row r="11" spans="1:6" ht="35.25" customHeight="1" x14ac:dyDescent="0.25">
      <c r="A11" s="48" t="s">
        <v>23</v>
      </c>
      <c r="B11" s="49"/>
      <c r="C11" s="49"/>
      <c r="D11" s="49"/>
      <c r="E11" s="49"/>
      <c r="F11" s="50"/>
    </row>
    <row r="12" spans="1:6" ht="89.25" customHeight="1" x14ac:dyDescent="0.25">
      <c r="A12" s="3" t="s">
        <v>1</v>
      </c>
      <c r="B12" s="3" t="s">
        <v>0</v>
      </c>
      <c r="C12" s="51"/>
      <c r="D12" s="52"/>
      <c r="E12" s="52"/>
      <c r="F12" s="53"/>
    </row>
    <row r="14" spans="1:6" s="5" customFormat="1" ht="94.5" customHeight="1" x14ac:dyDescent="0.25">
      <c r="A14" s="56"/>
      <c r="B14" s="56"/>
      <c r="C14" s="11"/>
      <c r="D14" s="11"/>
      <c r="E14" s="47"/>
      <c r="F14" s="47"/>
    </row>
    <row r="15" spans="1:6" s="5" customFormat="1" ht="17.25" customHeight="1" x14ac:dyDescent="0.25">
      <c r="B15" s="12"/>
      <c r="C15" s="7"/>
      <c r="D15" s="7"/>
      <c r="E15" s="47"/>
      <c r="F15" s="47"/>
    </row>
    <row r="16" spans="1:6" s="5" customFormat="1" ht="17.25" customHeight="1" x14ac:dyDescent="0.25">
      <c r="C16" s="8"/>
      <c r="D16" s="8"/>
      <c r="E16" s="8"/>
      <c r="F16" s="8"/>
    </row>
    <row r="17" spans="1:6" s="5" customFormat="1" ht="17.25" customHeight="1" x14ac:dyDescent="0.25">
      <c r="A17" s="6"/>
      <c r="B17" s="6"/>
      <c r="C17" s="11"/>
      <c r="D17" s="11"/>
      <c r="E17" s="47"/>
      <c r="F17" s="47"/>
    </row>
    <row r="18" spans="1:6" s="5" customFormat="1" ht="17.25" customHeight="1" x14ac:dyDescent="0.25">
      <c r="A18" s="6"/>
      <c r="B18" s="6"/>
      <c r="C18" s="7"/>
      <c r="D18" s="7"/>
      <c r="E18" s="47"/>
      <c r="F18" s="47"/>
    </row>
    <row r="19" spans="1:6" s="5" customFormat="1" ht="17.25" customHeight="1" x14ac:dyDescent="0.25">
      <c r="A19" s="6"/>
      <c r="B19" s="6"/>
      <c r="C19" s="7"/>
      <c r="D19" s="7"/>
      <c r="E19" s="7"/>
      <c r="F19" s="7"/>
    </row>
    <row r="20" spans="1:6" s="5" customFormat="1" ht="17.25" customHeight="1" x14ac:dyDescent="0.25">
      <c r="A20" s="6"/>
      <c r="B20" s="6"/>
      <c r="C20" s="11"/>
      <c r="D20" s="11"/>
      <c r="E20" s="47"/>
      <c r="F20" s="47"/>
    </row>
    <row r="21" spans="1:6" s="5" customFormat="1" ht="17.25" customHeight="1" x14ac:dyDescent="0.25">
      <c r="A21" s="6"/>
      <c r="B21" s="6"/>
      <c r="C21" s="7"/>
      <c r="D21" s="7"/>
      <c r="E21" s="47"/>
      <c r="F21" s="47"/>
    </row>
    <row r="22" spans="1:6" s="5" customFormat="1" ht="17.25" customHeight="1" x14ac:dyDescent="0.25">
      <c r="A22" s="6"/>
      <c r="B22" s="6"/>
      <c r="C22" s="7"/>
      <c r="D22" s="7"/>
      <c r="E22" s="7"/>
      <c r="F22" s="7"/>
    </row>
    <row r="23" spans="1:6" s="5" customFormat="1" ht="17.25" customHeight="1" x14ac:dyDescent="0.25">
      <c r="A23" s="6"/>
      <c r="B23" s="6"/>
      <c r="C23" s="11"/>
      <c r="D23" s="11"/>
      <c r="E23" s="47"/>
      <c r="F23" s="47"/>
    </row>
    <row r="24" spans="1:6" s="5" customFormat="1" ht="17.25" customHeight="1" x14ac:dyDescent="0.25">
      <c r="A24" s="6"/>
      <c r="B24" s="6"/>
      <c r="C24" s="7"/>
      <c r="D24" s="7"/>
      <c r="E24" s="47"/>
      <c r="F24" s="47"/>
    </row>
    <row r="25" spans="1:6" s="5" customFormat="1" ht="17.25" customHeight="1" x14ac:dyDescent="0.25">
      <c r="A25" s="6"/>
      <c r="B25" s="6"/>
      <c r="C25" s="7"/>
      <c r="D25" s="7"/>
      <c r="E25" s="7"/>
      <c r="F25" s="7"/>
    </row>
    <row r="26" spans="1:6" s="5" customFormat="1" ht="17.25" customHeight="1" x14ac:dyDescent="0.25">
      <c r="A26" s="6"/>
      <c r="B26" s="6"/>
      <c r="C26" s="7"/>
      <c r="D26" s="7"/>
      <c r="E26" s="7"/>
      <c r="F26" s="7"/>
    </row>
    <row r="27" spans="1:6" s="5" customFormat="1" ht="17.25" customHeight="1" x14ac:dyDescent="0.25">
      <c r="A27" s="6"/>
      <c r="B27" s="6"/>
      <c r="C27" s="11"/>
      <c r="D27" s="11"/>
      <c r="E27" s="47"/>
      <c r="F27" s="47"/>
    </row>
    <row r="28" spans="1:6" s="5" customFormat="1" ht="17.25" customHeight="1" x14ac:dyDescent="0.25">
      <c r="A28" s="6"/>
      <c r="B28" s="6"/>
      <c r="C28" s="7"/>
      <c r="D28" s="7"/>
      <c r="E28" s="47"/>
      <c r="F28" s="47"/>
    </row>
    <row r="29" spans="1:6" s="5" customFormat="1" ht="17.25" customHeight="1" x14ac:dyDescent="0.25">
      <c r="A29" s="6"/>
      <c r="B29" s="6"/>
      <c r="C29" s="7"/>
      <c r="D29" s="7"/>
      <c r="E29" s="7"/>
      <c r="F29" s="7"/>
    </row>
    <row r="30" spans="1:6" s="5" customFormat="1" ht="17.25" customHeight="1" x14ac:dyDescent="0.25">
      <c r="A30" s="6"/>
      <c r="B30" s="6"/>
      <c r="C30" s="7"/>
      <c r="D30" s="7"/>
      <c r="E30" s="7"/>
      <c r="F30" s="7"/>
    </row>
    <row r="31" spans="1:6" s="5" customFormat="1" ht="17.25" customHeight="1" x14ac:dyDescent="0.25">
      <c r="A31" s="6"/>
      <c r="B31" s="6"/>
      <c r="C31" s="11"/>
      <c r="D31" s="11"/>
      <c r="E31" s="47"/>
      <c r="F31" s="47"/>
    </row>
    <row r="32" spans="1:6" s="5" customFormat="1" ht="17.25" customHeight="1" x14ac:dyDescent="0.25">
      <c r="A32" s="6"/>
      <c r="B32" s="6"/>
      <c r="C32" s="7"/>
      <c r="D32" s="7"/>
      <c r="E32" s="47"/>
      <c r="F32" s="47"/>
    </row>
    <row r="33" spans="1:6" s="5" customFormat="1" ht="17.25" customHeight="1" x14ac:dyDescent="0.25">
      <c r="A33" s="6"/>
      <c r="B33" s="6"/>
      <c r="C33" s="7"/>
      <c r="D33" s="7"/>
      <c r="E33" s="7"/>
      <c r="F33" s="7"/>
    </row>
    <row r="34" spans="1:6" s="5" customFormat="1" ht="17.25" customHeight="1" x14ac:dyDescent="0.25">
      <c r="A34" s="6"/>
      <c r="B34" s="6"/>
      <c r="C34" s="11"/>
      <c r="D34" s="11"/>
      <c r="E34" s="47"/>
      <c r="F34" s="47"/>
    </row>
    <row r="35" spans="1:6" s="5" customFormat="1" ht="17.25" customHeight="1" x14ac:dyDescent="0.25">
      <c r="A35" s="6"/>
      <c r="B35" s="6"/>
      <c r="C35" s="7"/>
      <c r="D35" s="6"/>
      <c r="E35" s="47"/>
      <c r="F35" s="47"/>
    </row>
  </sheetData>
  <sheetProtection password="CC4B" sheet="1" objects="1" scenarios="1" formatColumns="0" formatRows="0" selectLockedCells="1"/>
  <mergeCells count="25">
    <mergeCell ref="C1:F1"/>
    <mergeCell ref="E24:F24"/>
    <mergeCell ref="E32:F32"/>
    <mergeCell ref="E34:F34"/>
    <mergeCell ref="E35:F35"/>
    <mergeCell ref="E27:F27"/>
    <mergeCell ref="E28:F28"/>
    <mergeCell ref="E31:F31"/>
    <mergeCell ref="E18:F18"/>
    <mergeCell ref="E20:F20"/>
    <mergeCell ref="E21:F21"/>
    <mergeCell ref="C12:F12"/>
    <mergeCell ref="E23:F23"/>
    <mergeCell ref="A3:F3"/>
    <mergeCell ref="A14:B14"/>
    <mergeCell ref="E14:F14"/>
    <mergeCell ref="E15:F15"/>
    <mergeCell ref="E17:F17"/>
    <mergeCell ref="B5:F5"/>
    <mergeCell ref="A11:F11"/>
    <mergeCell ref="C6:F6"/>
    <mergeCell ref="C7:F7"/>
    <mergeCell ref="C8:F8"/>
    <mergeCell ref="C9:F9"/>
    <mergeCell ref="C10:F10"/>
  </mergeCells>
  <pageMargins left="0.78740157480314965" right="0.39370078740157483" top="0.39370078740157483" bottom="0.39370078740157483" header="0.31496062992125984" footer="0.31496062992125984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="70" zoomScaleNormal="70" workbookViewId="0">
      <selection activeCell="C5" sqref="C5"/>
    </sheetView>
  </sheetViews>
  <sheetFormatPr defaultColWidth="26.28515625" defaultRowHeight="12.75" x14ac:dyDescent="0.2"/>
  <cols>
    <col min="1" max="1" width="23.5703125" style="24" customWidth="1"/>
    <col min="2" max="2" width="9.7109375" style="24" customWidth="1"/>
    <col min="3" max="3" width="20" style="24" customWidth="1"/>
    <col min="4" max="4" width="24.42578125" style="24" customWidth="1"/>
    <col min="5" max="6" width="26.28515625" style="24"/>
    <col min="7" max="7" width="37.85546875" style="24" customWidth="1"/>
    <col min="8" max="16384" width="26.28515625" style="24"/>
  </cols>
  <sheetData>
    <row r="1" spans="1:7" ht="15.75" customHeight="1" x14ac:dyDescent="0.2">
      <c r="A1" s="57" t="s">
        <v>46</v>
      </c>
      <c r="B1" s="57"/>
      <c r="C1" s="57" t="s">
        <v>47</v>
      </c>
      <c r="D1" s="57" t="s">
        <v>24</v>
      </c>
      <c r="E1" s="62" t="s">
        <v>42</v>
      </c>
      <c r="F1" s="63"/>
      <c r="G1" s="25" t="s">
        <v>69</v>
      </c>
    </row>
    <row r="2" spans="1:7" ht="14.25" customHeight="1" x14ac:dyDescent="0.2">
      <c r="A2" s="57"/>
      <c r="B2" s="57"/>
      <c r="C2" s="57"/>
      <c r="D2" s="57"/>
      <c r="E2" s="23" t="s">
        <v>43</v>
      </c>
      <c r="F2" s="23" t="s">
        <v>44</v>
      </c>
      <c r="G2" s="25" t="s">
        <v>70</v>
      </c>
    </row>
    <row r="3" spans="1:7" ht="14.25" x14ac:dyDescent="0.2">
      <c r="A3" s="57"/>
      <c r="B3" s="57"/>
      <c r="C3" s="57"/>
      <c r="D3" s="57"/>
      <c r="E3" s="23" t="s">
        <v>28</v>
      </c>
      <c r="F3" s="23" t="s">
        <v>29</v>
      </c>
    </row>
    <row r="4" spans="1:7" ht="39.75" customHeight="1" x14ac:dyDescent="0.2">
      <c r="A4" s="16" t="s">
        <v>30</v>
      </c>
      <c r="B4" s="16" t="s">
        <v>26</v>
      </c>
      <c r="C4" s="26">
        <v>13890</v>
      </c>
      <c r="D4" s="27" t="s">
        <v>75</v>
      </c>
      <c r="E4" s="17">
        <f>ROUND((C7*0.2)/3,2)</f>
        <v>5.63</v>
      </c>
      <c r="F4" s="17">
        <f>ROUND((C7*C10)/C11,2)</f>
        <v>3.24</v>
      </c>
    </row>
    <row r="5" spans="1:7" ht="39.75" customHeight="1" x14ac:dyDescent="0.2">
      <c r="A5" s="13" t="s">
        <v>45</v>
      </c>
      <c r="B5" s="13" t="s">
        <v>27</v>
      </c>
      <c r="C5" s="28">
        <v>164.4</v>
      </c>
      <c r="D5" s="29" t="s">
        <v>76</v>
      </c>
      <c r="E5" s="17">
        <v>0</v>
      </c>
      <c r="F5" s="17">
        <v>0</v>
      </c>
    </row>
    <row r="6" spans="1:7" ht="39.75" customHeight="1" x14ac:dyDescent="0.2">
      <c r="A6" s="13" t="s">
        <v>48</v>
      </c>
      <c r="B6" s="13" t="s">
        <v>31</v>
      </c>
      <c r="C6" s="28">
        <v>30.2</v>
      </c>
      <c r="D6" s="30" t="s">
        <v>59</v>
      </c>
      <c r="E6" s="14" t="s">
        <v>41</v>
      </c>
      <c r="F6" s="14" t="s">
        <v>40</v>
      </c>
    </row>
    <row r="7" spans="1:7" ht="25.5" customHeight="1" x14ac:dyDescent="0.2">
      <c r="A7" s="13" t="s">
        <v>49</v>
      </c>
      <c r="B7" s="13" t="s">
        <v>25</v>
      </c>
      <c r="C7" s="17">
        <f>ROUND(C4/C5,2)</f>
        <v>84.49</v>
      </c>
      <c r="D7" s="17">
        <v>0</v>
      </c>
    </row>
    <row r="8" spans="1:7" ht="25.5" customHeight="1" x14ac:dyDescent="0.2">
      <c r="A8" s="13" t="s">
        <v>62</v>
      </c>
      <c r="B8" s="13" t="s">
        <v>64</v>
      </c>
      <c r="C8" s="29">
        <v>247</v>
      </c>
      <c r="D8" s="29" t="s">
        <v>76</v>
      </c>
    </row>
    <row r="9" spans="1:7" ht="25.5" customHeight="1" x14ac:dyDescent="0.2">
      <c r="A9" s="13" t="s">
        <v>71</v>
      </c>
      <c r="B9" s="13" t="s">
        <v>29</v>
      </c>
      <c r="C9" s="29">
        <v>118</v>
      </c>
      <c r="D9" s="29" t="s">
        <v>76</v>
      </c>
    </row>
    <row r="10" spans="1:7" ht="25.5" customHeight="1" x14ac:dyDescent="0.2">
      <c r="A10" s="13" t="s">
        <v>72</v>
      </c>
      <c r="B10" s="13" t="s">
        <v>73</v>
      </c>
      <c r="C10" s="29">
        <v>14</v>
      </c>
      <c r="D10" s="29" t="s">
        <v>76</v>
      </c>
    </row>
    <row r="11" spans="1:7" ht="25.5" customHeight="1" x14ac:dyDescent="0.2">
      <c r="A11" s="13" t="s">
        <v>63</v>
      </c>
      <c r="B11" s="13" t="s">
        <v>65</v>
      </c>
      <c r="C11" s="29">
        <v>365</v>
      </c>
      <c r="D11" s="29" t="s">
        <v>76</v>
      </c>
    </row>
    <row r="12" spans="1:7" ht="18" customHeight="1" x14ac:dyDescent="0.2"/>
    <row r="13" spans="1:7" ht="33" customHeight="1" x14ac:dyDescent="0.2">
      <c r="A13" s="57" t="s">
        <v>38</v>
      </c>
      <c r="B13" s="57"/>
      <c r="C13" s="23" t="s">
        <v>47</v>
      </c>
    </row>
    <row r="14" spans="1:7" ht="25.5" customHeight="1" x14ac:dyDescent="0.2">
      <c r="A14" s="18" t="s">
        <v>66</v>
      </c>
      <c r="B14" s="13" t="s">
        <v>32</v>
      </c>
      <c r="C14" s="17">
        <v>1</v>
      </c>
    </row>
    <row r="15" spans="1:7" ht="14.25" customHeight="1" x14ac:dyDescent="0.2">
      <c r="A15" s="18" t="s">
        <v>67</v>
      </c>
      <c r="B15" s="13" t="s">
        <v>32</v>
      </c>
      <c r="C15" s="17">
        <v>1.5</v>
      </c>
    </row>
    <row r="16" spans="1:7" ht="85.5" x14ac:dyDescent="0.2">
      <c r="A16" s="18" t="s">
        <v>68</v>
      </c>
      <c r="B16" s="13" t="s">
        <v>32</v>
      </c>
      <c r="C16" s="17" t="s">
        <v>57</v>
      </c>
    </row>
    <row r="17" spans="1:4" ht="27.75" customHeight="1" x14ac:dyDescent="0.2">
      <c r="A17" s="18" t="s">
        <v>61</v>
      </c>
      <c r="B17" s="18"/>
      <c r="C17" s="17"/>
      <c r="D17" s="15"/>
    </row>
    <row r="18" spans="1:4" ht="27.75" customHeight="1" x14ac:dyDescent="0.2">
      <c r="A18" s="58" t="s">
        <v>39</v>
      </c>
      <c r="B18" s="59"/>
      <c r="C18" s="57" t="s">
        <v>47</v>
      </c>
      <c r="D18" s="57"/>
    </row>
    <row r="19" spans="1:4" ht="27.75" customHeight="1" x14ac:dyDescent="0.2">
      <c r="A19" s="60"/>
      <c r="B19" s="61"/>
      <c r="C19" s="23" t="s">
        <v>55</v>
      </c>
      <c r="D19" s="23" t="s">
        <v>56</v>
      </c>
    </row>
    <row r="20" spans="1:4" ht="27.75" customHeight="1" x14ac:dyDescent="0.2">
      <c r="A20" s="13" t="s">
        <v>50</v>
      </c>
      <c r="B20" s="13" t="s">
        <v>33</v>
      </c>
      <c r="C20" s="17">
        <v>0.05</v>
      </c>
      <c r="D20" s="17">
        <v>0</v>
      </c>
    </row>
    <row r="21" spans="1:4" ht="27.75" customHeight="1" x14ac:dyDescent="0.2">
      <c r="A21" s="13" t="s">
        <v>51</v>
      </c>
      <c r="B21" s="13" t="s">
        <v>34</v>
      </c>
      <c r="C21" s="17">
        <v>0.2</v>
      </c>
      <c r="D21" s="17">
        <v>0</v>
      </c>
    </row>
    <row r="22" spans="1:4" ht="42.75" x14ac:dyDescent="0.2">
      <c r="A22" s="13" t="s">
        <v>52</v>
      </c>
      <c r="B22" s="13" t="s">
        <v>35</v>
      </c>
      <c r="C22" s="17">
        <v>0.3</v>
      </c>
      <c r="D22" s="17">
        <v>0</v>
      </c>
    </row>
    <row r="23" spans="1:4" ht="156.75" x14ac:dyDescent="0.2">
      <c r="A23" s="13" t="s">
        <v>53</v>
      </c>
      <c r="B23" s="13" t="s">
        <v>36</v>
      </c>
      <c r="C23" s="17">
        <v>0.1</v>
      </c>
      <c r="D23" s="17">
        <v>0</v>
      </c>
    </row>
    <row r="24" spans="1:4" ht="71.25" x14ac:dyDescent="0.2">
      <c r="A24" s="13" t="s">
        <v>54</v>
      </c>
      <c r="B24" s="13" t="s">
        <v>37</v>
      </c>
      <c r="C24" s="17">
        <v>0.05</v>
      </c>
      <c r="D24" s="17">
        <v>0</v>
      </c>
    </row>
  </sheetData>
  <sheetProtection password="CC4B" sheet="1" objects="1" scenarios="1" selectLockedCells="1"/>
  <mergeCells count="7">
    <mergeCell ref="C18:D18"/>
    <mergeCell ref="A18:B19"/>
    <mergeCell ref="E1:F1"/>
    <mergeCell ref="A1:B3"/>
    <mergeCell ref="C1:C3"/>
    <mergeCell ref="D1:D3"/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Обоснование НМЦК</vt:lpstr>
      <vt:lpstr>Прил. 1</vt:lpstr>
      <vt:lpstr>ВТ</vt:lpstr>
      <vt:lpstr>'Обоснование НМЦК'!Область_печати</vt:lpstr>
      <vt:lpstr>'Прил.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Логинов Д.А.</cp:lastModifiedBy>
  <cp:lastPrinted>2021-05-31T09:29:42Z</cp:lastPrinted>
  <dcterms:created xsi:type="dcterms:W3CDTF">2016-09-14T10:28:54Z</dcterms:created>
  <dcterms:modified xsi:type="dcterms:W3CDTF">2022-04-19T11:24:54Z</dcterms:modified>
</cp:coreProperties>
</file>